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ERIKA OSORIO\Desktop\"/>
    </mc:Choice>
  </mc:AlternateContent>
  <xr:revisionPtr revIDLastSave="0" documentId="13_ncr:1_{04085980-EEE1-4D6C-BAB5-B2499950351C}" xr6:coauthVersionLast="47" xr6:coauthVersionMax="47" xr10:uidLastSave="{00000000-0000-0000-0000-000000000000}"/>
  <bookViews>
    <workbookView xWindow="-110" yWindow="-110" windowWidth="19420" windowHeight="10300" tabRatio="594" firstSheet="1" activeTab="3" xr2:uid="{00000000-000D-0000-FFFF-FFFF00000000}"/>
  </bookViews>
  <sheets>
    <sheet name="FESTIVOS" sheetId="3" r:id="rId1"/>
    <sheet name="CONSOLIDADO PETICIONES" sheetId="4" r:id="rId2"/>
    <sheet name="PETICIONES noviembre" sheetId="6" r:id="rId3"/>
    <sheet name="GRAFICOS (3)" sheetId="2" r:id="rId4"/>
  </sheets>
  <externalReferences>
    <externalReference r:id="rId5"/>
  </externalReferences>
  <definedNames>
    <definedName name="_xlnm._FilterDatabase" localSheetId="2" hidden="1">'PETICIONES noviembre'!$AI$1:$AI$9</definedName>
    <definedName name="_xlnm.Print_Area" localSheetId="2">'PETICIONES noviembre'!$A$1:$AP$8</definedName>
    <definedName name="INSTALACION" localSheetId="1">#REF!</definedName>
    <definedName name="INSTALACION" localSheetId="3">#REF!</definedName>
    <definedName name="INSTALACION" localSheetId="2">'PETICIONES noviembre'!$P:$P</definedName>
    <definedName name="PRESTACION" localSheetId="1">#REF!</definedName>
    <definedName name="PRESTACION" localSheetId="3">#REF!</definedName>
    <definedName name="PRESTACION" localSheetId="2">'PETICIONES noviembre'!$Q:$Q</definedName>
    <definedName name="_xlnm.Print_Titles" localSheetId="2">'PETICIONES noviembre'!$1:$8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15" i="4" l="1"/>
  <c r="AG40" i="6" l="1"/>
  <c r="AF40" i="6"/>
  <c r="AE40" i="6"/>
  <c r="AD40" i="6"/>
  <c r="AC40" i="6"/>
  <c r="AB40" i="6"/>
  <c r="AA40" i="6"/>
  <c r="V40" i="6"/>
  <c r="Q40" i="6"/>
  <c r="P40" i="6"/>
  <c r="O40" i="6"/>
  <c r="N40" i="6"/>
  <c r="M40" i="6"/>
  <c r="L40" i="6"/>
  <c r="K40" i="6"/>
  <c r="J40" i="6"/>
  <c r="I40" i="6"/>
  <c r="H40" i="6"/>
  <c r="G40" i="6"/>
  <c r="F40" i="6"/>
  <c r="W40" i="6" l="1"/>
  <c r="X40" i="6"/>
  <c r="Y40" i="6"/>
  <c r="Z40" i="6"/>
  <c r="AJ20" i="6" l="1"/>
  <c r="AJ21" i="6"/>
  <c r="AJ16" i="6"/>
  <c r="AJ17" i="6"/>
  <c r="AJ11" i="6"/>
  <c r="AJ12" i="6"/>
  <c r="AJ13" i="6"/>
  <c r="AJ14" i="6"/>
  <c r="AJ15" i="6"/>
  <c r="AJ10" i="6"/>
  <c r="AN6" i="6" l="1"/>
  <c r="E45" i="6" l="1"/>
  <c r="E20" i="2" l="1"/>
  <c r="F19" i="2" s="1"/>
  <c r="F18" i="2" l="1"/>
  <c r="H15" i="4"/>
  <c r="G15" i="4"/>
  <c r="F15" i="4"/>
  <c r="E15" i="4"/>
  <c r="D15" i="4"/>
  <c r="C15" i="4"/>
  <c r="B11" i="4"/>
  <c r="F59" i="2"/>
  <c r="F58" i="2"/>
  <c r="F60" i="2" s="1"/>
  <c r="E53" i="2"/>
  <c r="F52" i="2" s="1"/>
  <c r="E11" i="2"/>
  <c r="F9" i="2" s="1"/>
  <c r="F10" i="2" l="1"/>
  <c r="F50" i="2"/>
  <c r="F8" i="2"/>
  <c r="F51" i="2"/>
  <c r="F53" i="2" l="1"/>
  <c r="F11" i="2"/>
</calcChain>
</file>

<file path=xl/sharedStrings.xml><?xml version="1.0" encoding="utf-8"?>
<sst xmlns="http://schemas.openxmlformats.org/spreadsheetml/2006/main" count="399" uniqueCount="290">
  <si>
    <t>TOTAL DE PETICIONES</t>
  </si>
  <si>
    <t>VICTOR DE LA CRUZ</t>
  </si>
  <si>
    <t>PETICION</t>
  </si>
  <si>
    <t>ORLANDO MENDOZA</t>
  </si>
  <si>
    <t>NEGATIVA</t>
  </si>
  <si>
    <t>POSITIVA</t>
  </si>
  <si>
    <t>ABIERTA</t>
  </si>
  <si>
    <t>CERRADA</t>
  </si>
  <si>
    <t>OTROS</t>
  </si>
  <si>
    <t>SOL.INF.   OTRAS ENTIDADES</t>
  </si>
  <si>
    <t>SOL.INF.</t>
  </si>
  <si>
    <t>prestacion</t>
  </si>
  <si>
    <t>Instalacion</t>
  </si>
  <si>
    <t>Otro</t>
  </si>
  <si>
    <t>Facturación</t>
  </si>
  <si>
    <t>Otros</t>
  </si>
  <si>
    <t>Denuncia</t>
  </si>
  <si>
    <t>Sugerencia</t>
  </si>
  <si>
    <t>Reclamo</t>
  </si>
  <si>
    <t>Queja</t>
  </si>
  <si>
    <t>Petición</t>
  </si>
  <si>
    <t>Alcantarillado</t>
  </si>
  <si>
    <t>Acueducto</t>
  </si>
  <si>
    <t>Comercial</t>
  </si>
  <si>
    <t>Telefónico</t>
  </si>
  <si>
    <t>Buzon de Sugerencias</t>
  </si>
  <si>
    <t>Correo Electrónico</t>
  </si>
  <si>
    <t>Formato electrónico Pagina Web</t>
  </si>
  <si>
    <t>Ventanilla Radicación</t>
  </si>
  <si>
    <t>Ventanilla atención</t>
  </si>
  <si>
    <t>NOMBRES Y APELLIDOS</t>
  </si>
  <si>
    <t>DOCUMENTO DE IDENTIDAD</t>
  </si>
  <si>
    <t>ID USUARIO/CODIGO BARRIO</t>
  </si>
  <si>
    <t>Tiempo respuesta</t>
  </si>
  <si>
    <t>Fecha respuesta</t>
  </si>
  <si>
    <t>No. radicado</t>
  </si>
  <si>
    <t>TIPO RESPUESTA</t>
  </si>
  <si>
    <t>ESTADO PQRSD</t>
  </si>
  <si>
    <t xml:space="preserve">TIPO (asunto)
</t>
  </si>
  <si>
    <t>FUNCIONARIO GESTION</t>
  </si>
  <si>
    <t>GESTION:OBSERVACIONES DE LA GESTION REALIZADA</t>
  </si>
  <si>
    <t>ASUNTO: RESUMEN DESCRIPCION O CAUSAL</t>
  </si>
  <si>
    <t>ASUNTO DE LA SOLICITUD</t>
  </si>
  <si>
    <t xml:space="preserve">CAUSAL (no aplica otros) </t>
  </si>
  <si>
    <t>MECANISMO DE RECEPCIÓN</t>
  </si>
  <si>
    <t>REMITENTE</t>
  </si>
  <si>
    <t>Fecha de Radicado/recepción
DD/MM/AAAA</t>
  </si>
  <si>
    <t xml:space="preserve">No. Radicado
</t>
  </si>
  <si>
    <r>
      <t xml:space="preserve">Vigente a partir de:
</t>
    </r>
    <r>
      <rPr>
        <sz val="10"/>
        <rFont val="Arial"/>
        <family val="2"/>
      </rPr>
      <t>21-06-2019</t>
    </r>
  </si>
  <si>
    <r>
      <t xml:space="preserve">Versión: </t>
    </r>
    <r>
      <rPr>
        <sz val="10"/>
        <rFont val="Arial"/>
        <family val="2"/>
      </rPr>
      <t>2</t>
    </r>
  </si>
  <si>
    <r>
      <t xml:space="preserve">Página: </t>
    </r>
    <r>
      <rPr>
        <sz val="10"/>
        <rFont val="Arial"/>
        <family val="2"/>
      </rPr>
      <t>1</t>
    </r>
  </si>
  <si>
    <r>
      <t xml:space="preserve">Código: </t>
    </r>
    <r>
      <rPr>
        <sz val="10"/>
        <rFont val="Arial"/>
        <family val="2"/>
      </rPr>
      <t>GCO-FR-027</t>
    </r>
  </si>
  <si>
    <t>SISTEMA DE GESTION</t>
  </si>
  <si>
    <t>Canales de atención</t>
  </si>
  <si>
    <t>Cantidad</t>
  </si>
  <si>
    <t>%</t>
  </si>
  <si>
    <t>Línea de 116</t>
  </si>
  <si>
    <t>Total</t>
  </si>
  <si>
    <t>Tipificación</t>
  </si>
  <si>
    <t>Reclamos</t>
  </si>
  <si>
    <t>Solicitudes de Información</t>
  </si>
  <si>
    <t>Otras Peticiones</t>
  </si>
  <si>
    <r>
      <t xml:space="preserve">Código: </t>
    </r>
    <r>
      <rPr>
        <sz val="10"/>
        <rFont val="Arial"/>
        <family val="2"/>
      </rPr>
      <t>GCO-FR-028</t>
    </r>
  </si>
  <si>
    <t>Dependencia:</t>
  </si>
  <si>
    <t>Periodo reportado:</t>
  </si>
  <si>
    <t>PQRSD</t>
  </si>
  <si>
    <t>ítem</t>
  </si>
  <si>
    <t>No</t>
  </si>
  <si>
    <t>Mecanismo de recepción</t>
  </si>
  <si>
    <t>Observación</t>
  </si>
  <si>
    <t>Ventanilla de atención</t>
  </si>
  <si>
    <t>Ventanilla de Radicación</t>
  </si>
  <si>
    <t>Formato electrónico Página web</t>
  </si>
  <si>
    <t>Correo</t>
  </si>
  <si>
    <t>Buzón de Sugerencias</t>
  </si>
  <si>
    <t>Telefónica</t>
  </si>
  <si>
    <t>Tiempo promedio respuesta</t>
  </si>
  <si>
    <t xml:space="preserve">Peticiones </t>
  </si>
  <si>
    <t>Quejas</t>
  </si>
  <si>
    <t>Sugerencias</t>
  </si>
  <si>
    <t>Solicitud de disponibilidad y certificados</t>
  </si>
  <si>
    <t>Denuncias</t>
  </si>
  <si>
    <t>TOTAL PQRSD</t>
  </si>
  <si>
    <t>No. Total PQRSD respuesta positiva</t>
  </si>
  <si>
    <t>No. total PQRSD respuesta negativa</t>
  </si>
  <si>
    <t>No total de derechos de petición (escritos-verbales)</t>
  </si>
  <si>
    <t>No.total de solicitudes de información</t>
  </si>
  <si>
    <t>No Total de solicitudes de información positiva</t>
  </si>
  <si>
    <t>No. Total de solicitudes de información negativa</t>
  </si>
  <si>
    <t>No. Total de solicitudes de información negativa por inesistencia de la información solicitada</t>
  </si>
  <si>
    <t>No. Total de solicitudes de información REMITIDAS a otras entidades</t>
  </si>
  <si>
    <r>
      <t>Petición</t>
    </r>
    <r>
      <rPr>
        <sz val="10"/>
        <color rgb="FF000000"/>
        <rFont val="Arial"/>
        <family val="2"/>
      </rPr>
      <t xml:space="preserve">: Derecho fundamental que tiene toda persona a presentar solicitudes respetuosas a las autoridades por motivos de interés general o particular y a obtener su pronta resolución: </t>
    </r>
    <r>
      <rPr>
        <b/>
        <sz val="10"/>
        <color rgb="FF000000"/>
        <rFont val="Arial"/>
        <family val="2"/>
      </rPr>
      <t>Variables</t>
    </r>
    <r>
      <rPr>
        <sz val="10"/>
        <color rgb="FF000000"/>
        <rFont val="Arial"/>
        <family val="2"/>
      </rPr>
      <t>:Solicitudes de documentos o Información, Solicitudes de información pública, Petición entre autoridades, Consultas y /o peticiones comerciales, Consultas y/o peticiones Administrativas, Copias de Documentos, Acciones constitucionales: tutelas, acciones populares,  acciones de grupo, acciones de cumplimiento, demandas.</t>
    </r>
  </si>
  <si>
    <r>
      <t>Queja</t>
    </r>
    <r>
      <rPr>
        <sz val="10"/>
        <color theme="1"/>
        <rFont val="Arial"/>
        <family val="2"/>
      </rPr>
      <t xml:space="preserve">: Cuando  se formula una manifestación de protesta, censura, descontento o inconformidad  en relación con una conducta que considera  irregular de uno o varios  servidores   públicos  o  contratistas,  en  desarrollo   de  sus  funciones  o durante la prestación de sus servicios. </t>
    </r>
    <r>
      <rPr>
        <b/>
        <sz val="10"/>
        <color theme="1"/>
        <rFont val="Arial"/>
        <family val="2"/>
      </rPr>
      <t>Variables</t>
    </r>
    <r>
      <rPr>
        <sz val="10"/>
        <color theme="1"/>
        <rFont val="Arial"/>
        <family val="2"/>
      </rPr>
      <t>: Funcionario, Contratista</t>
    </r>
  </si>
  <si>
    <r>
      <t>Reclamo:</t>
    </r>
    <r>
      <rPr>
        <sz val="10"/>
        <color theme="1"/>
        <rFont val="Arial"/>
        <family val="2"/>
      </rPr>
      <t xml:space="preserve"> Cuando  se exige, reivindica o demanda  ante la entidad una solución, ya  sea  por  motivo   de  interés  general  o  particular,   referente  a  la  indebida prestación de un servicio o falta de atención de una solicitud.  </t>
    </r>
    <r>
      <rPr>
        <b/>
        <sz val="10"/>
        <color theme="1"/>
        <rFont val="Arial"/>
        <family val="2"/>
      </rPr>
      <t>Variable</t>
    </r>
    <r>
      <rPr>
        <sz val="10"/>
        <color theme="1"/>
        <rFont val="Arial"/>
        <family val="2"/>
      </rPr>
      <t>s:Facturación (comercial), Instalación   (acueducto-alcantarillado),Prestación   (acueducto-alcantarillado), Recursos (prestación- e instalación del servicio).</t>
    </r>
  </si>
  <si>
    <r>
      <t xml:space="preserve">Sugerencia: </t>
    </r>
    <r>
      <rPr>
        <sz val="10"/>
        <color rgb="FF000000"/>
        <rFont val="Arial"/>
        <family val="2"/>
      </rPr>
      <t xml:space="preserve">Cuando se presenta a la entidad la manifestación  de una idea o propuesta para mejorar la prestación de un servicio o la gestión institucional. </t>
    </r>
    <r>
      <rPr>
        <b/>
        <sz val="10"/>
        <color rgb="FF000000"/>
        <rFont val="Arial"/>
        <family val="2"/>
      </rPr>
      <t>Variables</t>
    </r>
    <r>
      <rPr>
        <sz val="10"/>
        <color rgb="FF000000"/>
        <rFont val="Arial"/>
        <family val="2"/>
      </rPr>
      <t>:Sugerencia, Felicitación, Otros (PQRSD).</t>
    </r>
  </si>
  <si>
    <r>
      <t>Denuncia</t>
    </r>
    <r>
      <rPr>
        <sz val="10"/>
        <color theme="1"/>
        <rFont val="Ariall"/>
      </rPr>
      <t>: Cuando se pone en conocimiento de la entidad una conducta presuntamente irregular  para que se adelante la correspondiente  investigación. Para Aguas de Barrancabermeja S.A. E.S.P., será toda denuncia realizada por los usuarios del servicio de acueducto y alcantarillado propias de las conductas oponibles al contrato de condiciones uniformes según el Manual de Defraudación de Fluidos aprobado por la empresa en la Resolución interna 367 de 2017., siendo así se convierte en denuncia la puesta en conocimiento de cualquier mecanismo clandestino o alterando los sistemas de control o aparatos contadores con los cuales se apropie de agua en perjuicio ajeno.</t>
    </r>
    <r>
      <rPr>
        <b/>
        <sz val="10"/>
        <color theme="1"/>
        <rFont val="Ariall"/>
      </rPr>
      <t xml:space="preserve"> Variables</t>
    </r>
    <r>
      <rPr>
        <sz val="10"/>
        <color theme="1"/>
        <rFont val="Ariall"/>
      </rPr>
      <t>:Adulterar la conexión, acometida o aparatos de medición, Retiro del aparato de medición con el fin de dejar paso  directo o cambio del mismo por otro no autorizado por la  Empresa, Intervenir el visor del medidor de tal manera que se impida,  dificulte o modifique su lectura, alterar su normal  funcionamiento, ejecución de una acometida clandestina, bypass,  suministrar agua a un usuario con diferente uso del  servicio, Utilizar el servicio a través de una o varias acometidas  fraudulentas, entre otros.</t>
    </r>
  </si>
  <si>
    <t>RESUMEN</t>
  </si>
  <si>
    <t>TOTAL DE PETCIONES POSITIVAS</t>
  </si>
  <si>
    <t>TOTAL DE PETICIONES NEGATIVAS</t>
  </si>
  <si>
    <t>TIEMPO PORMEDIO DE RESPUESTA</t>
  </si>
  <si>
    <t>TOTAL PETICIONES X VENTANILLA</t>
  </si>
  <si>
    <t>TOTAL DE PETICIONES X CORREO</t>
  </si>
  <si>
    <t>TOTAL DE PETICIONES DE INFORM</t>
  </si>
  <si>
    <t>TOTAL DE PETICIONES OTROS</t>
  </si>
  <si>
    <t>FABIAN MORRIS</t>
  </si>
  <si>
    <t xml:space="preserve">PETICION </t>
  </si>
  <si>
    <t>EDGAR JIMENEZ</t>
  </si>
  <si>
    <t>ORLANDO MENDOZA MEJIA</t>
  </si>
  <si>
    <t>PLANADA DEL CERRO</t>
  </si>
  <si>
    <t>NA</t>
  </si>
  <si>
    <t>FLORESTA</t>
  </si>
  <si>
    <t>VILLANUEVA</t>
  </si>
  <si>
    <t>ANGELA MARIA GALAN RODRIGUES</t>
  </si>
  <si>
    <t>LA LIGA DEL CERRO</t>
  </si>
  <si>
    <t>PETICIONES NOVIEMBRE.</t>
  </si>
  <si>
    <t>2022-120-008876-1</t>
  </si>
  <si>
    <t>LA EMPRESA INFORMQ QUE PARA LA EXPEDICION DEL CERTIFICADO DE DISPONIBILIDAD ES NESARIO REALIZAR LOS TRAMITES DE RIGO</t>
  </si>
  <si>
    <t>CON LA PRESENTE DESEAMOS SABER SI EXISTE DISPONIBILIDAD  DE SISTEMA SANITARIO EN LA CALLE 28A DEL BARRIO PALMIRA</t>
  </si>
  <si>
    <t>HERNANDO NAVARRO HERNANDEZ</t>
  </si>
  <si>
    <t>PALMIRA</t>
  </si>
  <si>
    <t>2022-130-010380-2</t>
  </si>
  <si>
    <t>2022-120-009383-1</t>
  </si>
  <si>
    <t>DE MANERA ATENTA SE REALIZO VERIFICACION EN LA DIRECCION Y SE INFORMA QUE LAS FIDSURAS NO CORRESONDEN AL SISTEA DE ALCANTARILLADO YEL MISMO SE ENCUENTRA FUCIONANDO ADECUADADMENTE</t>
  </si>
  <si>
    <t>DE ACUERDO AL APETICION DE LA COMINIDAD SE REALIZO VISITATECNICA POR REVISION DE DOS FISURAS EN CON ASENTAMIENTO EN LA CALLE35 CON CAFRERAS 44 Y 45</t>
  </si>
  <si>
    <t>LUISA FERNANDA OROZCO</t>
  </si>
  <si>
    <t>2022-140-010452-2</t>
  </si>
  <si>
    <t>2022-120-008783-1</t>
  </si>
  <si>
    <t>SE REALIZO INFORME TECNICO  EL CUAL SE HACE ENTREGA PARA SU COMNOCIMEIONTO Y FINES PERTINENTES.</t>
  </si>
  <si>
    <t>CON ATEMOTIVO X EL CUAL SE REALIZO NCION A LA SOLICITUD TELEFONICA REALIZADA SE VISITO LA ISLA DEL ZAPTO Y DEL CUAL SSE REDACTO INFORME TECNICO EL CUAL RE REMITE A SU DEPENDENCIA PARA SU REVISION Y FINES PERTINENTES</t>
  </si>
  <si>
    <t>ADITH RAFAEL ROMERO POLANCO - GISEL MAYA MARMOL   -  FANNY FORERO ROMERO</t>
  </si>
  <si>
    <t>ISLA DEL ZAPATO</t>
  </si>
  <si>
    <t>2022-140-010459-2</t>
  </si>
  <si>
    <t>2022-120-009453-1</t>
  </si>
  <si>
    <t xml:space="preserve">SE REALIZO LA VISTA DE INSPECCION POR TPARTE DEL INGENIERO ORANDO MENDOZA EL DIA 10 DE NOVIEMBRE POR LO CUAL SE VIDENCIO QUE NO EXISTE FUA EN EL SIUSTEMA  SANITARIO O PLUVIAL </t>
  </si>
  <si>
    <t>CON LA PRESENTE SOLICITO SE REALICE LA VISITA AL BARRIO CON EL FIN DE QUE SE EXCLARE SI LA FUGA DE CAUYDAL CORRESPONDE AL SISTEMA DE AGUAS LULVIAS O SANITARIO</t>
  </si>
  <si>
    <t>2022-140-010423-2</t>
  </si>
  <si>
    <t>2022-120-009221-1</t>
  </si>
  <si>
    <t>SE REALIZO LA VISITA DE INPSECCION EN EL SITIO Y NO SE EVINCIO ESTRUCTURA DE ALCANTARILLADO QUE PUDIERA ESTAR SIENDO AFECTADA</t>
  </si>
  <si>
    <t>SOLICTUD DE REVISION DE LA EXISTENCIA DE UN MANHOLE EN LA  DIRECCION DE MIRAFLORES</t>
  </si>
  <si>
    <t>ELKIN JESUS DORIA SANCHEZ</t>
  </si>
  <si>
    <t>99/99</t>
  </si>
  <si>
    <t>MIRAFLORES</t>
  </si>
  <si>
    <t>2022-140-010375-2</t>
  </si>
  <si>
    <t>2022-120-008879-1</t>
  </si>
  <si>
    <t>LA INFORMACION CONTENIDA EN LA COMUNICAXCION NO CORRESPONDE A LO SOLICITADO EN REFERENCIA A  DOCUMENTACION DE LEGALIZACION</t>
  </si>
  <si>
    <t>ENTREGA DE INFORMACION PARA PROYECTO DE REOSICION DE ALCANTARILLADO DEL BARRIO CORINTO.</t>
  </si>
  <si>
    <t>SANDRA LILIANA ENTRALGO</t>
  </si>
  <si>
    <t>99 / 99</t>
  </si>
  <si>
    <t>CORINTO</t>
  </si>
  <si>
    <t>2022-140-010378-2</t>
  </si>
  <si>
    <t>2022-120-009353-1</t>
  </si>
  <si>
    <t>SE REALIZA LA ENTREGA DE INFORMACIO NSOLICITADA EN LA CUAL SE DAN ESPECIFICACION ES TECINCAS DEL FINCIONA IENTO DE LA MINI PTAR EL TIPICO</t>
  </si>
  <si>
    <t>CON LA PRESENTE SOLICITO DE ME ENTREGU INFORMACION CORRESPONDIENTE AL METODO  DE PURIFICACION Y TRATRAMIENTO DE L AMINIPTAR EL TIPICO EN EL LLANITO</t>
  </si>
  <si>
    <t>MARIA DEL MAR PIZARRO</t>
  </si>
  <si>
    <t>SENADORA</t>
  </si>
  <si>
    <t>LLANITO</t>
  </si>
  <si>
    <t>2022-140-010632-2</t>
  </si>
  <si>
    <t>2022-120-009524-1</t>
  </si>
  <si>
    <t>LA EMPRESA INFORMA QUE EL BARRIO LA FLORESTA CUENTA CON SISTEMAS SEPARADO S DE ALCANTARILLADO SANITARIO Y PLUVIA, Y SE HACE NECESARIO QUE SE VERIFIQUEN LAS CONES¿XIONES ERRADAS</t>
  </si>
  <si>
    <t>SOLICITUD DE PROYECTO PARA LA SEPARACION DE SISTEMAS DE ALCANTARILLADO SANITARIO Y DEL PLUVIAL  EN TODO EL BARRIO LA FLORESTA</t>
  </si>
  <si>
    <t>2022-140-010636-2</t>
  </si>
  <si>
    <t>NO REQUIERE RESPUESTA ES ENTREGA DE INFORMACION  ACERCA DE TOMA DE LECTURASPOR UNA ENTIDAD AGENA A  NUESTRO ELEMNTO FUCIONAL</t>
  </si>
  <si>
    <t>LA PRESENTE ES PARA INFORMARLES LA FECHA DE LA TIMA DE MUESTRAS DE CARACTERIZACION  AÑÑO 2022 EN LA SEDE BARRANCABERMEJA POR LA EMPRESA ASSA CONSULTORIA SAS,  EN EL LUGAR CALLE 52  FRENTE AL CRTSITO PETROLERO</t>
  </si>
  <si>
    <t>JAMES ALBERTO GUZMAN CRUZ</t>
  </si>
  <si>
    <t>INSTITUTO DE MEDICINA LEGAL</t>
  </si>
  <si>
    <t>2022-140-011271-2</t>
  </si>
  <si>
    <t>ORLANDO MENDOZA MEJIA.</t>
  </si>
  <si>
    <t>SOLICITUD DE REVISION Y ARREGLO  DE LA POLIDORTIVA DEL BARRIO LA LIGA UBICADO EN LA COMUNA 4 DE LA CIUDAD DE BARRANCABERMEJA YA QUE ESTA CANCHA NO CIUENGTA CON TUBERIA DE AGUAS LLUVIAS</t>
  </si>
  <si>
    <t>NELSY NOGUERA SEVERICHE</t>
  </si>
  <si>
    <t>2022-130-011259-2</t>
  </si>
  <si>
    <t>2022-120-009556-1</t>
  </si>
  <si>
    <t>SE REALIZO LA CORRESPONDIENTE VISITA EN LA CUAL SE PUDO EVIDENCIAR LA EXISENCIA DE SISTEMA DE ALCANTARILLADO</t>
  </si>
  <si>
    <t>SOLICITAMO A AGAUAS LA INTERVENCION INM,EDIATA DE LA CALLLE EN MENCION  CON EL FIN DE QUE SE DEJE TAL COMO ESTABA ANTES DE LA EJECUION POR PARTE DE AGUAS DE BARRANCABERMEJA</t>
  </si>
  <si>
    <t>SANDRA ROJAS</t>
  </si>
  <si>
    <t>BUENOS AIRES</t>
  </si>
  <si>
    <t>2022-140-011212-2</t>
  </si>
  <si>
    <t>NO REQUIERE RESPUESTA, ES ENTREGA DEE DOCUEMTNOS PARA ELABORACION DE PROEYCTO</t>
  </si>
  <si>
    <t>SE REALIZA ENTREGA DE LA DOCUMENTACION LISTADA PARA VERIFICACION E INICIO DE ACTIVIDADES CORRESPONDIENTES A PROYECTO DE ALCANTARILLADO SANITARIO</t>
  </si>
  <si>
    <t>PRESIDENTE BARRIO CORINTO</t>
  </si>
  <si>
    <t>2022-140-000610-4</t>
  </si>
  <si>
    <t>VICTOR DE LACRUZ</t>
  </si>
  <si>
    <t>SE ASISTIO  ALA SOLICITADA REUNION DE ACOMPAÑAMIENTO POR PARTE DEL PROFESIONAL VICTOR DE LA CRUZ MONTOYA</t>
  </si>
  <si>
    <t>peticion</t>
  </si>
  <si>
    <t>POR MEDIO DE LA PRESENTE  SOLICITAMOS POR PARTE DE USTEDES ACOMPAÑAMIENTO  PARA LA VALIDACION DE TRABAJO DE CAMPO EN EL MUESTREO DE CARACTERIZACION DE AGUAS RRESIDIALES DOMESTICAS EN EL ESTABLECIMIENTO CLINICA SAN JOSE</t>
  </si>
  <si>
    <t>PEDRO ALEXANDER PRIETO</t>
  </si>
  <si>
    <t>SEGIMA LABORATORIO</t>
  </si>
  <si>
    <t>2022-140-011023-2</t>
  </si>
  <si>
    <t>2022-120-009686-1</t>
  </si>
  <si>
    <t>SE REALIZO LA VISITA TECNCIA EVIDENCIANDOZE QUE NO ES COMPETENCIA DE LA EMPRESA, MOTIVO POR EL CUAL SE REALIZA TRASLADO.</t>
  </si>
  <si>
    <t>Corte de la Información: NOVIEMBRE  DE 2022</t>
  </si>
  <si>
    <t>INFORME CONSOLIDADO DE PETICIONES NOVIEMBRE 2022</t>
  </si>
  <si>
    <t>NOVIEMBRE DE 2022</t>
  </si>
  <si>
    <t>2022-140-010455-2</t>
  </si>
  <si>
    <t>CL 37 No. 52-59 BARRIO LAS FLORES</t>
  </si>
  <si>
    <t>operativodpycia@gmail.com</t>
  </si>
  <si>
    <t>PATRICIO CARO RAMBAUT</t>
  </si>
  <si>
    <t>2022-140-010748-2</t>
  </si>
  <si>
    <t>CARRERA 12 No. 9-06 BARRIO LA PLAYA,SANGIL  CAS</t>
  </si>
  <si>
    <t>jorgeleonardo.angarita@cas.gov.co</t>
  </si>
  <si>
    <t>JORGE LEONARDO ANGARITA ABAUNZA</t>
  </si>
  <si>
    <t>2022-140-010928-2</t>
  </si>
  <si>
    <t>CALLE 67 No. 18C-50 TORRE SA-202 BARRIO PARNASO BARRANCABERMEJA</t>
  </si>
  <si>
    <t>dignidadporbarrancabermeja@gmail.com</t>
  </si>
  <si>
    <t>JOHN FREDY LAZCANO</t>
  </si>
  <si>
    <t>2022-140-011054-2</t>
  </si>
  <si>
    <t>CALLE 50 No. 17-38 BARRIO COLOMBIA</t>
  </si>
  <si>
    <t>utcolombiafase2@gmail.com</t>
  </si>
  <si>
    <t>MARIA ELENA PACHECO VALENCIA</t>
  </si>
  <si>
    <t>SOLICITUD INFORMACION DE REDES SUBTERRANEAS</t>
  </si>
  <si>
    <t>SE OTORGA INFORMACION REQUERIDA</t>
  </si>
  <si>
    <t>NANCY FLOREZ</t>
  </si>
  <si>
    <t>REQUERIMIENTO DOCUMENTACION ADICIONAL ALPERMISO DE OCUPACION DE CAUCE,RADICADO CAS 80.30.9605.2022</t>
  </si>
  <si>
    <t>SE ATIENDE AL COMUNICADO SOLICITANDO UNA PROROGA PARA ENTREGA DE LA INFORMACION SOLICITADA</t>
  </si>
  <si>
    <t>SOLICITUD DE INFORMACION DEL CONTRATO COP 013-2021</t>
  </si>
  <si>
    <t>SE OTORGA INFORMACION SOLICITADA</t>
  </si>
  <si>
    <t>SANDRA FONSECA</t>
  </si>
  <si>
    <t>SOLICITUD DE INFORMACION</t>
  </si>
  <si>
    <t>2022-120-008668-1</t>
  </si>
  <si>
    <t>2022-120-009394-1</t>
  </si>
  <si>
    <t>2022-120-009370-1</t>
  </si>
  <si>
    <t>2022-120-009490-1</t>
  </si>
  <si>
    <t>140-010416-2</t>
  </si>
  <si>
    <t>Barrancabermeja</t>
  </si>
  <si>
    <t xml:space="preserve">NA </t>
  </si>
  <si>
    <t>MINISTERIO DE TRABAJO</t>
  </si>
  <si>
    <t>130-010727-2</t>
  </si>
  <si>
    <t>PROCURADURIA- LILIANA RIBERO LOZANO</t>
  </si>
  <si>
    <t xml:space="preserve">Derecho de petición </t>
  </si>
  <si>
    <t>Auto deaveriguación preliminar No 037</t>
  </si>
  <si>
    <t>Soicitud de información sobre investigación  accidente laboral de trabajador</t>
  </si>
  <si>
    <t xml:space="preserve">Administrativa </t>
  </si>
  <si>
    <t>140-009080-1</t>
  </si>
  <si>
    <t>Solicitud de actos administrativos - IUC-D-2022-2630665</t>
  </si>
  <si>
    <t xml:space="preserve">Solicitud de certificado laboral , hoja de vida y actos administrativos de nombramientos de un ex funcionario ´publico </t>
  </si>
  <si>
    <t>140-009039-1</t>
  </si>
  <si>
    <t>2022-140-010598-2</t>
  </si>
  <si>
    <t>ECOPETROL- 
CARLOS ALBERTO MORA CARRASQUILLA</t>
  </si>
  <si>
    <t>Copia de los diseños y de la ingenieria de detalle de la obra y avances según diseños o modificaciones realizadas en el 2022.</t>
  </si>
  <si>
    <t>Copia de los informes de avance de obra de la construccion de la PTAR; copia de los diseños y de la ingeniería de detalle de la obra y los avances a la fecha según diseños o modificaciones realizadas en el 2022; hallazgos, recomendaciones y demás acciones realizadas por la interventoria de la obra y avances a la fecha y nombre de la interventoria, tiempo de ejecución de la obra debido a los retrasos y demás inconvenientes en su avance; copia de los estudios o la necesidad del servicio aportados por ECOPETROL para la obra en mención e indicar los desembolsos de los dineros en proporción a los avances, informar si se ha realizado audioría sobre los dineros entregados según los avances PTAR y la información si en el valor pesupuestal del aporte de Ecopetrol para PTAR se tiene contemplado los colectores y tubo de desague.</t>
  </si>
  <si>
    <t xml:space="preserve">Se dio respuesta </t>
  </si>
  <si>
    <t>GUSTAVO CALDERON</t>
  </si>
  <si>
    <t>2022-160-009167-1</t>
  </si>
  <si>
    <t>2022-140-011206-2
2022-140-011235-2</t>
  </si>
  <si>
    <t>22/11/2022
22/11/2022</t>
  </si>
  <si>
    <t>COVICOL</t>
  </si>
  <si>
    <t>SOLICITUD RECONOCIMIENTO ECONOMICO POR ALQUILER DE EQUIPOS</t>
  </si>
  <si>
    <t>Solicitud de reconocimiento economico del suministro de formaleta y equipo para construcción por hechos cumplidos, el pago de la facturación radicada y vencida, asi como la reposición de los elementos perdidos o deteriorados.</t>
  </si>
  <si>
    <t>Se dio traslado por competencia a la firma Consorcio PTAR SAN SILVESTRE, mediante oficio radicado 2022-160-009283-1</t>
  </si>
  <si>
    <t>2022-160-009283-1</t>
  </si>
  <si>
    <t>2022-140-011215-2</t>
  </si>
  <si>
    <t>INSTITUTO ANTICORRUPCION</t>
  </si>
  <si>
    <t>SOLICITAN INFORMACION GESTION PREDIAL DEL PROYECTO-PREVISION FINANCIERA-ALTERNATIVAS PLANTEADAS POR ECOPETROL-EQUIPOS POR ADQUIRIR</t>
  </si>
  <si>
    <t>Informar sobre el estado de la gestion predial del proyecto. Definir cual es el prevision financiera o reajuste frente al emisario final de los residuos de las aguas de la PTAR, teniendo en cuenta el cambio solicitado a la CAS. Informe sobre las alternativas planteadas por Ecopetrol para el desarrollo del proyecto. Relacione los equipos que no han sido adquiridos dentro del proyecto y que hacen falta por adquirir.</t>
  </si>
  <si>
    <t>Esta pendiente por dar respuesta. Esta dentro de los téminos.</t>
  </si>
  <si>
    <t>2022-140-011394-2</t>
  </si>
  <si>
    <t>ECOPETROL- JORGE ANDRES MEJIA</t>
  </si>
  <si>
    <t>Traslado solicitud del señor CARLOS ALBERTO MORA CARRASQUILLA</t>
  </si>
  <si>
    <t>Traslado solicitud del señor CARLOS ALBERTO MORA CARRASQUILLA, en donde solicita copia de los diseños y de la ingeniería de detalle de la obra PTAR SAN SILVESTRE.  Solicita copia de los estudios o la necesidad del servicio de recurso aportado por Ecopetrol para la obra en mención.</t>
  </si>
  <si>
    <t>Se dio respuesta.</t>
  </si>
  <si>
    <t>2022-160-009466-1</t>
  </si>
  <si>
    <t>ND</t>
  </si>
  <si>
    <t>2022-140-011454-2</t>
  </si>
  <si>
    <t>CONTRALORIA MUNICIPAL BARRANCABERMEJA</t>
  </si>
  <si>
    <t>SOLICTUD INFORMACION ESTATUTOS DE LA EMPRESA</t>
  </si>
  <si>
    <t>Abierta</t>
  </si>
  <si>
    <t>SECRCETARIA GENERAL</t>
  </si>
  <si>
    <t>2022-110-009642-1</t>
  </si>
  <si>
    <t>ABERTA</t>
  </si>
  <si>
    <t>2022-140-011111-2</t>
  </si>
  <si>
    <t>SOLICTUD INFORMACION CONTRATO 134-2016</t>
  </si>
  <si>
    <t>2022-110-009535-1</t>
  </si>
  <si>
    <t>2022-140-011391-2</t>
  </si>
  <si>
    <t>SOLICTUD DE INFORMACION GERENTES DE LA EMPRESA</t>
  </si>
  <si>
    <t>SE DIO RESPTUESTA DENTRO DE LOS TERMINOS DE LEY</t>
  </si>
  <si>
    <t>2022-110-009516-1</t>
  </si>
  <si>
    <t>2022-140-010724-2, 010805-2, 010797-2</t>
  </si>
  <si>
    <t xml:space="preserve">SOLICTUD INFORMACION </t>
  </si>
  <si>
    <t>SOLICTUD INFORMACION</t>
  </si>
  <si>
    <t>SE DIO RESPUESTA DENTRO DE LOS TERMINOS DE LEY</t>
  </si>
  <si>
    <t>2022-110-008979-1</t>
  </si>
  <si>
    <t>8 Y 9/11/2022</t>
  </si>
  <si>
    <t>FORMATO CAPTURA GESTIÓN PETICIONES</t>
  </si>
  <si>
    <t>PLANTA</t>
  </si>
  <si>
    <t>Fuente de Información: Remision dependencias</t>
  </si>
  <si>
    <t>2022-140-010995-2</t>
  </si>
  <si>
    <t>JACKSON ATENCIO</t>
  </si>
  <si>
    <t>EL PETICIONARIO SOLICITO DESISTIMIENTO DE LA PETICION</t>
  </si>
  <si>
    <t>2022-140-010994-2</t>
  </si>
  <si>
    <t>2022-140-010992-2</t>
  </si>
  <si>
    <t xml:space="preserve">SOLICTUD DE INFORMACION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</si>
</sst>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5">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24"/>
      <color theme="1"/>
      <name val="Calibri"/>
      <family val="2"/>
      <scheme val="minor"/>
    </font>
    <font>
      <b/>
      <sz val="9"/>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b/>
      <sz val="10"/>
      <name val="Arial"/>
      <family val="2"/>
    </font>
    <font>
      <sz val="10"/>
      <name val="Arial"/>
      <family val="2"/>
    </font>
    <font>
      <b/>
      <sz val="22"/>
      <color theme="1"/>
      <name val="Arial"/>
      <family val="2"/>
    </font>
    <font>
      <b/>
      <sz val="14"/>
      <color theme="1"/>
      <name val="Arial"/>
      <family val="2"/>
    </font>
    <font>
      <b/>
      <sz val="24"/>
      <color theme="1"/>
      <name val="Arial"/>
      <family val="2"/>
    </font>
    <font>
      <sz val="14"/>
      <color theme="1"/>
      <name val="Calibri"/>
      <family val="2"/>
      <scheme val="minor"/>
    </font>
    <font>
      <b/>
      <sz val="11"/>
      <color rgb="FF000000"/>
      <name val="Calibri"/>
      <family val="2"/>
      <scheme val="minor"/>
    </font>
    <font>
      <sz val="11"/>
      <color rgb="FF000000"/>
      <name val="Calibri"/>
      <family val="2"/>
      <scheme val="minor"/>
    </font>
    <font>
      <b/>
      <i/>
      <sz val="11"/>
      <color rgb="FF000000"/>
      <name val="Calibri"/>
      <family val="2"/>
      <scheme val="minor"/>
    </font>
    <font>
      <b/>
      <sz val="16"/>
      <color theme="1"/>
      <name val="Arial"/>
      <family val="2"/>
    </font>
    <font>
      <b/>
      <sz val="12"/>
      <color theme="1"/>
      <name val="Arial"/>
      <family val="2"/>
    </font>
    <font>
      <sz val="16"/>
      <color theme="1"/>
      <name val="Calibri"/>
      <family val="2"/>
      <scheme val="minor"/>
    </font>
    <font>
      <b/>
      <sz val="9"/>
      <color theme="1"/>
      <name val="Arial"/>
      <family val="2"/>
    </font>
    <font>
      <b/>
      <sz val="8"/>
      <color theme="1"/>
      <name val="Arial"/>
      <family val="2"/>
    </font>
    <font>
      <sz val="12"/>
      <color theme="1"/>
      <name val="Arial"/>
      <family val="2"/>
    </font>
    <font>
      <sz val="10"/>
      <color theme="1"/>
      <name val="Arial"/>
      <family val="2"/>
    </font>
    <font>
      <b/>
      <sz val="10"/>
      <color rgb="FF000000"/>
      <name val="Arial"/>
      <family val="2"/>
    </font>
    <font>
      <sz val="10"/>
      <color rgb="FF000000"/>
      <name val="Arial"/>
      <family val="2"/>
    </font>
    <font>
      <b/>
      <sz val="10"/>
      <color theme="1"/>
      <name val="Arial"/>
      <family val="2"/>
    </font>
    <font>
      <b/>
      <sz val="10"/>
      <color theme="1"/>
      <name val="Ariall"/>
    </font>
    <font>
      <sz val="10"/>
      <color theme="1"/>
      <name val="Ariall"/>
    </font>
    <font>
      <b/>
      <sz val="22"/>
      <color theme="1"/>
      <name val="Calibri"/>
      <family val="2"/>
      <scheme val="minor"/>
    </font>
    <font>
      <b/>
      <sz val="36"/>
      <color theme="1"/>
      <name val="Calibri"/>
      <family val="2"/>
      <scheme val="minor"/>
    </font>
    <font>
      <u/>
      <sz val="11"/>
      <color theme="10"/>
      <name val="Calibri"/>
      <family val="2"/>
      <scheme val="minor"/>
    </font>
    <font>
      <sz val="11"/>
      <name val="Calibri"/>
      <family val="2"/>
      <scheme val="minor"/>
    </font>
    <font>
      <sz val="9"/>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5BB5A6"/>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32" fillId="0" borderId="0" applyNumberFormat="0" applyFill="0" applyBorder="0" applyAlignment="0" applyProtection="0"/>
  </cellStyleXfs>
  <cellXfs count="221">
    <xf numFmtId="0" fontId="0" fillId="0" borderId="0" xfId="0"/>
    <xf numFmtId="0" fontId="0" fillId="0" borderId="0" xfId="0" applyAlignment="1">
      <alignment horizontal="center" vertical="center"/>
    </xf>
    <xf numFmtId="0" fontId="3" fillId="0" borderId="0" xfId="0" applyFont="1" applyAlignment="1">
      <alignment wrapText="1"/>
    </xf>
    <xf numFmtId="0" fontId="0" fillId="2" borderId="0" xfId="0" applyFill="1"/>
    <xf numFmtId="1"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2" fontId="0" fillId="0" borderId="0" xfId="0" applyNumberFormat="1"/>
    <xf numFmtId="0" fontId="14" fillId="0" borderId="0" xfId="0" applyFont="1"/>
    <xf numFmtId="0" fontId="15" fillId="4" borderId="34" xfId="0" applyFont="1" applyFill="1" applyBorder="1" applyAlignment="1">
      <alignment horizontal="center" vertical="center"/>
    </xf>
    <xf numFmtId="0" fontId="15" fillId="4" borderId="27" xfId="0" applyFont="1" applyFill="1" applyBorder="1" applyAlignment="1">
      <alignment horizontal="center" vertical="center"/>
    </xf>
    <xf numFmtId="0" fontId="16" fillId="0" borderId="35" xfId="0" applyFont="1" applyBorder="1" applyAlignment="1">
      <alignment vertical="center"/>
    </xf>
    <xf numFmtId="0" fontId="16" fillId="0" borderId="15" xfId="0" applyFont="1" applyBorder="1" applyAlignment="1">
      <alignment horizontal="center" vertical="center"/>
    </xf>
    <xf numFmtId="10" fontId="16" fillId="0" borderId="15" xfId="0" applyNumberFormat="1" applyFont="1" applyBorder="1" applyAlignment="1">
      <alignment horizontal="center" vertical="center"/>
    </xf>
    <xf numFmtId="9" fontId="16" fillId="0" borderId="15" xfId="0" applyNumberFormat="1" applyFont="1" applyBorder="1" applyAlignment="1">
      <alignment horizontal="center" vertical="center"/>
    </xf>
    <xf numFmtId="0" fontId="15" fillId="3" borderId="34" xfId="0" applyFont="1" applyFill="1" applyBorder="1" applyAlignment="1">
      <alignment horizontal="center" vertical="center"/>
    </xf>
    <xf numFmtId="0" fontId="15" fillId="3" borderId="27" xfId="0" applyFont="1" applyFill="1" applyBorder="1" applyAlignment="1">
      <alignment horizontal="center" vertical="center"/>
    </xf>
    <xf numFmtId="10" fontId="16" fillId="0" borderId="15" xfId="0" applyNumberFormat="1" applyFont="1" applyBorder="1" applyAlignment="1">
      <alignment horizontal="right" vertical="center"/>
    </xf>
    <xf numFmtId="0" fontId="15" fillId="3" borderId="34" xfId="0" applyFont="1" applyFill="1" applyBorder="1" applyAlignment="1">
      <alignment horizontal="center" vertical="center" wrapText="1"/>
    </xf>
    <xf numFmtId="0" fontId="16" fillId="0" borderId="35" xfId="0" applyFont="1" applyBorder="1" applyAlignment="1">
      <alignment horizontal="left" vertical="center" wrapText="1"/>
    </xf>
    <xf numFmtId="0" fontId="15" fillId="0" borderId="15" xfId="0" applyFont="1" applyBorder="1" applyAlignment="1">
      <alignment horizontal="center" vertical="center"/>
    </xf>
    <xf numFmtId="0" fontId="16" fillId="0" borderId="35" xfId="0" applyFont="1" applyBorder="1" applyAlignment="1">
      <alignment horizontal="left" vertical="center"/>
    </xf>
    <xf numFmtId="0" fontId="17" fillId="0" borderId="15" xfId="0" applyFont="1" applyBorder="1" applyAlignment="1">
      <alignment horizontal="center" vertical="center"/>
    </xf>
    <xf numFmtId="164" fontId="16" fillId="0" borderId="15" xfId="1" applyNumberFormat="1" applyFont="1" applyBorder="1" applyAlignment="1">
      <alignment horizontal="center" vertical="center"/>
    </xf>
    <xf numFmtId="9" fontId="16" fillId="0" borderId="15" xfId="1" applyFont="1" applyBorder="1" applyAlignment="1">
      <alignment horizontal="center" vertical="center"/>
    </xf>
    <xf numFmtId="14" fontId="0" fillId="0" borderId="0" xfId="0" applyNumberFormat="1"/>
    <xf numFmtId="0" fontId="6" fillId="0" borderId="0" xfId="0" applyFont="1"/>
    <xf numFmtId="0" fontId="20" fillId="0" borderId="0" xfId="0" applyFont="1"/>
    <xf numFmtId="0" fontId="7" fillId="0" borderId="16" xfId="0" applyFont="1" applyBorder="1" applyAlignment="1">
      <alignment horizontal="center" vertical="center"/>
    </xf>
    <xf numFmtId="0" fontId="7" fillId="0" borderId="32" xfId="0" applyFont="1" applyBorder="1" applyAlignment="1">
      <alignment horizontal="center" vertical="center"/>
    </xf>
    <xf numFmtId="0" fontId="7" fillId="0" borderId="32" xfId="0" applyFont="1" applyBorder="1" applyAlignment="1">
      <alignment horizontal="left" vertical="center" wrapText="1"/>
    </xf>
    <xf numFmtId="0" fontId="6" fillId="0" borderId="0" xfId="0" applyFont="1" applyAlignment="1">
      <alignment vertical="center"/>
    </xf>
    <xf numFmtId="0" fontId="19" fillId="0" borderId="40" xfId="0" applyFont="1" applyBorder="1" applyAlignment="1">
      <alignment horizontal="center" vertical="center"/>
    </xf>
    <xf numFmtId="0" fontId="21" fillId="0" borderId="43" xfId="0" applyFont="1" applyBorder="1" applyAlignment="1">
      <alignment horizontal="center" vertical="center" wrapText="1"/>
    </xf>
    <xf numFmtId="0" fontId="22" fillId="0" borderId="43" xfId="0" applyFont="1" applyBorder="1" applyAlignment="1">
      <alignment horizontal="center" vertical="center" wrapText="1"/>
    </xf>
    <xf numFmtId="0" fontId="23" fillId="0" borderId="44" xfId="0" applyFont="1" applyBorder="1" applyAlignment="1">
      <alignment horizontal="justify" vertical="center" wrapText="1"/>
    </xf>
    <xf numFmtId="0" fontId="23" fillId="0" borderId="1" xfId="0" applyFont="1" applyBorder="1" applyAlignment="1">
      <alignment horizontal="center" vertical="center"/>
    </xf>
    <xf numFmtId="0" fontId="23" fillId="0" borderId="39" xfId="0" applyFont="1" applyBorder="1" applyAlignment="1">
      <alignment horizontal="center" vertical="center"/>
    </xf>
    <xf numFmtId="0" fontId="23" fillId="0" borderId="45" xfId="0" applyFont="1" applyBorder="1" applyAlignment="1">
      <alignment horizontal="justify" vertical="center" wrapText="1"/>
    </xf>
    <xf numFmtId="0" fontId="19" fillId="0" borderId="45" xfId="0" applyFont="1" applyBorder="1" applyAlignment="1">
      <alignment horizontal="justify" vertical="center" wrapText="1"/>
    </xf>
    <xf numFmtId="1" fontId="23" fillId="0" borderId="1" xfId="0" applyNumberFormat="1" applyFont="1" applyBorder="1" applyAlignment="1">
      <alignment horizontal="center" vertical="center"/>
    </xf>
    <xf numFmtId="0" fontId="19" fillId="0" borderId="39" xfId="0" applyFont="1" applyBorder="1" applyAlignment="1">
      <alignment horizontal="center" vertical="center"/>
    </xf>
    <xf numFmtId="1" fontId="23" fillId="0" borderId="45" xfId="0" applyNumberFormat="1" applyFont="1" applyBorder="1" applyAlignment="1">
      <alignment horizontal="justify" vertical="center" wrapText="1"/>
    </xf>
    <xf numFmtId="0" fontId="23" fillId="0" borderId="14" xfId="0" applyFont="1" applyBorder="1" applyAlignment="1">
      <alignment horizontal="justify" vertical="center" wrapText="1"/>
    </xf>
    <xf numFmtId="0" fontId="23" fillId="0" borderId="13" xfId="0" applyFont="1" applyBorder="1" applyAlignment="1">
      <alignment horizontal="center" vertical="center"/>
    </xf>
    <xf numFmtId="0" fontId="23" fillId="0" borderId="46" xfId="0" applyFont="1" applyBorder="1" applyAlignment="1">
      <alignment horizontal="center" vertical="center"/>
    </xf>
    <xf numFmtId="0" fontId="19" fillId="0" borderId="12" xfId="0" applyFont="1" applyBorder="1" applyAlignment="1">
      <alignment horizontal="justify" vertical="center" wrapText="1"/>
    </xf>
    <xf numFmtId="0" fontId="19" fillId="0" borderId="47" xfId="0" applyFont="1" applyBorder="1"/>
    <xf numFmtId="0" fontId="19" fillId="0" borderId="48" xfId="0" applyFont="1" applyBorder="1" applyAlignment="1">
      <alignment horizontal="center"/>
    </xf>
    <xf numFmtId="0" fontId="19" fillId="0" borderId="49" xfId="0" applyFont="1" applyBorder="1"/>
    <xf numFmtId="0" fontId="23" fillId="0" borderId="41"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42" xfId="0" applyFont="1" applyBorder="1" applyAlignment="1">
      <alignment horizontal="center" vertical="center"/>
    </xf>
    <xf numFmtId="0" fontId="24" fillId="0" borderId="42" xfId="0" applyFont="1" applyBorder="1" applyAlignment="1">
      <alignment horizontal="center" vertical="center"/>
    </xf>
    <xf numFmtId="0" fontId="6" fillId="0" borderId="0" xfId="0" applyFont="1" applyAlignment="1">
      <alignment horizontal="center" vertical="center"/>
    </xf>
    <xf numFmtId="0" fontId="19" fillId="0" borderId="1" xfId="0" applyFont="1" applyBorder="1" applyAlignment="1">
      <alignment horizontal="center" vertical="center" wrapText="1"/>
    </xf>
    <xf numFmtId="0" fontId="19" fillId="0" borderId="1" xfId="0" applyFont="1" applyBorder="1" applyAlignment="1">
      <alignment horizontal="center"/>
    </xf>
    <xf numFmtId="0" fontId="24" fillId="0" borderId="1" xfId="0" applyFont="1" applyBorder="1" applyAlignment="1">
      <alignment horizontal="center"/>
    </xf>
    <xf numFmtId="0" fontId="19" fillId="0" borderId="45" xfId="0" applyFont="1" applyBorder="1"/>
    <xf numFmtId="0" fontId="19" fillId="0" borderId="13" xfId="0" applyFont="1" applyBorder="1" applyAlignment="1">
      <alignment horizontal="center"/>
    </xf>
    <xf numFmtId="0" fontId="19" fillId="0" borderId="46" xfId="0" applyFont="1" applyBorder="1" applyAlignment="1">
      <alignment horizontal="center"/>
    </xf>
    <xf numFmtId="0" fontId="24" fillId="0" borderId="46" xfId="0" applyFont="1" applyBorder="1" applyAlignment="1">
      <alignment horizontal="center"/>
    </xf>
    <xf numFmtId="0" fontId="19" fillId="0" borderId="12" xfId="0" applyFont="1" applyBorder="1"/>
    <xf numFmtId="0" fontId="23" fillId="0" borderId="50" xfId="0" applyFont="1" applyBorder="1" applyAlignment="1">
      <alignment horizontal="justify" vertical="center" wrapText="1"/>
    </xf>
    <xf numFmtId="0" fontId="19" fillId="0" borderId="51" xfId="0" applyFont="1" applyBorder="1" applyAlignment="1">
      <alignment horizontal="center" vertical="center"/>
    </xf>
    <xf numFmtId="0" fontId="19" fillId="0" borderId="52" xfId="0" applyFont="1" applyBorder="1" applyAlignment="1">
      <alignment horizontal="center"/>
    </xf>
    <xf numFmtId="0" fontId="24" fillId="0" borderId="52" xfId="0" applyFont="1" applyBorder="1" applyAlignment="1">
      <alignment horizontal="center"/>
    </xf>
    <xf numFmtId="0" fontId="19" fillId="0" borderId="53" xfId="0" applyFont="1" applyBorder="1"/>
    <xf numFmtId="0" fontId="0" fillId="0" borderId="0" xfId="0" applyAlignment="1">
      <alignment horizontal="left"/>
    </xf>
    <xf numFmtId="0" fontId="15" fillId="0" borderId="0" xfId="0" applyFont="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9" fontId="16" fillId="0" borderId="0" xfId="0" applyNumberFormat="1" applyFont="1" applyAlignment="1">
      <alignment horizontal="center" vertical="center"/>
    </xf>
    <xf numFmtId="0" fontId="16" fillId="0" borderId="0" xfId="0" applyFont="1" applyAlignment="1">
      <alignment vertical="center"/>
    </xf>
    <xf numFmtId="10" fontId="16" fillId="0" borderId="0" xfId="0" applyNumberFormat="1" applyFont="1" applyAlignment="1">
      <alignment horizontal="right" vertical="center"/>
    </xf>
    <xf numFmtId="14" fontId="0" fillId="0" borderId="1" xfId="0" applyNumberFormat="1" applyBorder="1" applyAlignment="1">
      <alignment horizontal="center" vertical="center" wrapText="1"/>
    </xf>
    <xf numFmtId="0" fontId="30" fillId="0" borderId="1" xfId="0" applyFont="1" applyBorder="1" applyAlignment="1">
      <alignment horizontal="center" vertical="center"/>
    </xf>
    <xf numFmtId="14" fontId="4" fillId="0" borderId="0" xfId="0" applyNumberFormat="1" applyFont="1" applyAlignment="1">
      <alignment vertical="center"/>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2" fillId="0" borderId="13" xfId="0" applyFont="1" applyBorder="1" applyAlignment="1">
      <alignment horizontal="center"/>
    </xf>
    <xf numFmtId="0" fontId="7" fillId="0" borderId="0" xfId="0" applyFont="1" applyAlignment="1">
      <alignment horizontal="center" vertical="center"/>
    </xf>
    <xf numFmtId="1" fontId="7" fillId="0" borderId="0" xfId="0" applyNumberFormat="1" applyFont="1" applyAlignment="1">
      <alignment horizontal="center" vertical="center"/>
    </xf>
    <xf numFmtId="0" fontId="7" fillId="0" borderId="0" xfId="0" applyFont="1" applyAlignment="1">
      <alignment horizontal="center" vertical="center" wrapText="1"/>
    </xf>
    <xf numFmtId="165" fontId="7" fillId="0" borderId="0" xfId="0" applyNumberFormat="1" applyFont="1" applyAlignment="1">
      <alignment horizontal="center" vertical="center"/>
    </xf>
    <xf numFmtId="165" fontId="30" fillId="0" borderId="1" xfId="0" applyNumberFormat="1" applyFont="1" applyBorder="1" applyAlignment="1">
      <alignment horizontal="center" vertical="center"/>
    </xf>
    <xf numFmtId="14" fontId="0" fillId="2" borderId="1" xfId="0" applyNumberFormat="1" applyFill="1" applyBorder="1" applyAlignment="1">
      <alignment horizontal="center" vertical="center"/>
    </xf>
    <xf numFmtId="0" fontId="0" fillId="2" borderId="1" xfId="0" applyFill="1" applyBorder="1" applyAlignment="1">
      <alignment horizontal="center" vertical="center"/>
    </xf>
    <xf numFmtId="1" fontId="30" fillId="0" borderId="1" xfId="0" applyNumberFormat="1" applyFont="1" applyBorder="1" applyAlignment="1">
      <alignment horizontal="center" vertical="center"/>
    </xf>
    <xf numFmtId="0" fontId="0" fillId="0" borderId="0" xfId="0" applyAlignment="1">
      <alignment wrapText="1"/>
    </xf>
    <xf numFmtId="49" fontId="0" fillId="0" borderId="1" xfId="0" applyNumberFormat="1" applyBorder="1" applyAlignment="1">
      <alignment horizontal="center" vertical="center"/>
    </xf>
    <xf numFmtId="17" fontId="8" fillId="0" borderId="15" xfId="0" applyNumberFormat="1" applyFont="1" applyBorder="1" applyAlignment="1">
      <alignment horizontal="center" vertical="center" wrapText="1"/>
    </xf>
    <xf numFmtId="0" fontId="0" fillId="5" borderId="42" xfId="0" applyFill="1" applyBorder="1" applyAlignment="1">
      <alignment horizontal="center" vertical="center" wrapText="1"/>
    </xf>
    <xf numFmtId="14" fontId="0" fillId="5" borderId="42" xfId="0" applyNumberFormat="1" applyFill="1" applyBorder="1" applyAlignment="1">
      <alignment horizontal="center" vertical="center" wrapText="1"/>
    </xf>
    <xf numFmtId="0" fontId="33" fillId="5" borderId="42" xfId="2" applyFont="1" applyFill="1" applyBorder="1" applyAlignment="1">
      <alignment horizontal="center" vertical="center" wrapText="1"/>
    </xf>
    <xf numFmtId="0" fontId="0" fillId="5" borderId="1" xfId="0" applyFill="1" applyBorder="1" applyAlignment="1">
      <alignment horizontal="center" vertical="center"/>
    </xf>
    <xf numFmtId="0" fontId="0" fillId="5" borderId="42" xfId="0" applyFill="1" applyBorder="1" applyAlignment="1">
      <alignment horizontal="center" vertical="center"/>
    </xf>
    <xf numFmtId="3" fontId="0" fillId="0" borderId="1" xfId="0" applyNumberFormat="1" applyBorder="1" applyAlignment="1">
      <alignment horizontal="center" vertical="center"/>
    </xf>
    <xf numFmtId="0" fontId="0" fillId="0" borderId="1" xfId="0" applyBorder="1"/>
    <xf numFmtId="0" fontId="0" fillId="0" borderId="42" xfId="0" applyBorder="1" applyAlignment="1">
      <alignment horizontal="center" vertical="center" wrapText="1"/>
    </xf>
    <xf numFmtId="0" fontId="0" fillId="0" borderId="42" xfId="0" applyBorder="1" applyAlignment="1">
      <alignment horizontal="center" vertical="center"/>
    </xf>
    <xf numFmtId="14" fontId="0" fillId="0" borderId="1" xfId="0" applyNumberFormat="1" applyBorder="1"/>
    <xf numFmtId="0" fontId="0" fillId="0" borderId="42" xfId="0" applyBorder="1" applyAlignment="1">
      <alignment vertical="center"/>
    </xf>
    <xf numFmtId="14" fontId="0" fillId="0" borderId="42" xfId="0" applyNumberFormat="1" applyBorder="1" applyAlignment="1">
      <alignment vertical="center"/>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horizontal="center" vertical="center" textRotation="90" wrapText="1"/>
    </xf>
    <xf numFmtId="0" fontId="0" fillId="0" borderId="1" xfId="0" applyBorder="1" applyAlignment="1">
      <alignment horizontal="left" vertical="center" wrapText="1"/>
    </xf>
    <xf numFmtId="0" fontId="34" fillId="0" borderId="1" xfId="0" applyFont="1" applyBorder="1" applyAlignment="1">
      <alignment horizontal="center" vertical="center" wrapText="1"/>
    </xf>
    <xf numFmtId="0" fontId="3" fillId="0" borderId="1" xfId="0" applyFont="1" applyBorder="1" applyAlignment="1">
      <alignment horizontal="center" vertical="center" textRotation="90" wrapText="1"/>
    </xf>
    <xf numFmtId="1" fontId="0" fillId="0" borderId="6" xfId="0" applyNumberFormat="1" applyBorder="1" applyAlignment="1">
      <alignment horizontal="center" vertical="center" wrapText="1"/>
    </xf>
    <xf numFmtId="14" fontId="0" fillId="0" borderId="6" xfId="0" applyNumberFormat="1" applyBorder="1" applyAlignment="1">
      <alignment horizontal="center" vertical="center" wrapText="1"/>
    </xf>
    <xf numFmtId="0" fontId="0" fillId="0" borderId="6" xfId="0" applyBorder="1" applyAlignment="1">
      <alignment vertical="center" wrapText="1"/>
    </xf>
    <xf numFmtId="0" fontId="0" fillId="0" borderId="6" xfId="0" applyBorder="1" applyAlignment="1">
      <alignment horizontal="center" vertical="center"/>
    </xf>
    <xf numFmtId="2" fontId="0" fillId="0" borderId="6" xfId="0" applyNumberFormat="1" applyBorder="1" applyAlignment="1">
      <alignment horizontal="center" vertical="center" wrapText="1"/>
    </xf>
    <xf numFmtId="0" fontId="0" fillId="0" borderId="6" xfId="0" applyBorder="1"/>
    <xf numFmtId="0" fontId="0" fillId="0" borderId="6" xfId="0" applyBorder="1" applyAlignment="1">
      <alignment vertical="center"/>
    </xf>
    <xf numFmtId="0" fontId="0" fillId="0" borderId="0" xfId="0" applyAlignment="1">
      <alignment vertical="center" wrapText="1"/>
    </xf>
    <xf numFmtId="0" fontId="0" fillId="0" borderId="6" xfId="0" applyBorder="1" applyAlignment="1">
      <alignment wrapText="1"/>
    </xf>
    <xf numFmtId="0" fontId="0" fillId="0" borderId="6" xfId="0" applyBorder="1" applyAlignment="1">
      <alignment horizontal="center" vertical="center" wrapText="1"/>
    </xf>
    <xf numFmtId="14" fontId="0" fillId="0" borderId="6" xfId="0" applyNumberFormat="1" applyBorder="1" applyAlignment="1">
      <alignment horizontal="center" vertical="center"/>
    </xf>
    <xf numFmtId="2" fontId="0" fillId="0" borderId="1" xfId="0" applyNumberFormat="1" applyBorder="1" applyAlignment="1">
      <alignment horizontal="center" vertical="center" wrapText="1"/>
    </xf>
    <xf numFmtId="0" fontId="0" fillId="0" borderId="1" xfId="0" applyBorder="1" applyAlignment="1">
      <alignment wrapText="1"/>
    </xf>
    <xf numFmtId="1" fontId="0" fillId="0" borderId="0" xfId="0" applyNumberFormat="1"/>
    <xf numFmtId="0" fontId="6" fillId="0" borderId="1" xfId="0" applyFont="1" applyBorder="1" applyAlignment="1">
      <alignment horizontal="center"/>
    </xf>
    <xf numFmtId="0" fontId="18" fillId="0" borderId="1" xfId="0" applyFont="1" applyBorder="1" applyAlignment="1">
      <alignment horizontal="center" vertical="center"/>
    </xf>
    <xf numFmtId="0" fontId="9" fillId="0" borderId="1" xfId="0" applyFont="1" applyBorder="1" applyAlignment="1">
      <alignment horizontal="left" vertical="center" wrapText="1"/>
    </xf>
    <xf numFmtId="0" fontId="19" fillId="0" borderId="1" xfId="0" applyFont="1" applyBorder="1" applyAlignment="1">
      <alignment horizontal="center" vertical="center"/>
    </xf>
    <xf numFmtId="0" fontId="9" fillId="0" borderId="1" xfId="0" applyFont="1" applyBorder="1" applyAlignment="1">
      <alignment horizontal="left" vertical="top" wrapText="1"/>
    </xf>
    <xf numFmtId="0" fontId="28" fillId="0" borderId="0" xfId="0" applyFont="1" applyAlignment="1">
      <alignment horizontal="left" vertical="center" wrapText="1"/>
    </xf>
    <xf numFmtId="0" fontId="25" fillId="0" borderId="0" xfId="0" applyFont="1" applyAlignment="1">
      <alignment horizontal="left" vertical="center" wrapText="1"/>
    </xf>
    <xf numFmtId="0" fontId="7" fillId="0" borderId="31" xfId="0" applyFont="1" applyBorder="1" applyAlignment="1">
      <alignment horizontal="center" vertical="center"/>
    </xf>
    <xf numFmtId="0" fontId="19" fillId="0" borderId="36" xfId="0" applyFont="1" applyBorder="1" applyAlignment="1">
      <alignment horizontal="center" vertical="center"/>
    </xf>
    <xf numFmtId="0" fontId="19" fillId="0" borderId="37" xfId="0" applyFont="1" applyBorder="1" applyAlignment="1">
      <alignment horizontal="center" vertical="center"/>
    </xf>
    <xf numFmtId="0" fontId="19" fillId="0" borderId="19" xfId="0" applyFont="1" applyBorder="1" applyAlignment="1">
      <alignment horizontal="center" vertical="center"/>
    </xf>
    <xf numFmtId="0" fontId="19" fillId="0" borderId="38" xfId="0" applyFont="1" applyBorder="1" applyAlignment="1">
      <alignment horizontal="center" vertical="center"/>
    </xf>
    <xf numFmtId="0" fontId="19" fillId="0" borderId="14" xfId="0" applyFont="1" applyBorder="1" applyAlignment="1">
      <alignment horizontal="center" vertical="center"/>
    </xf>
    <xf numFmtId="0" fontId="19" fillId="0" borderId="41" xfId="0" applyFont="1" applyBorder="1" applyAlignment="1">
      <alignment horizontal="center" vertical="center"/>
    </xf>
    <xf numFmtId="0" fontId="19" fillId="0" borderId="13" xfId="0" applyFont="1" applyBorder="1" applyAlignment="1">
      <alignment horizontal="center" vertical="center"/>
    </xf>
    <xf numFmtId="0" fontId="19" fillId="0" borderId="42" xfId="0" applyFont="1" applyBorder="1" applyAlignment="1">
      <alignment horizontal="center" vertical="center"/>
    </xf>
    <xf numFmtId="0" fontId="19" fillId="0" borderId="39" xfId="0" applyFont="1" applyBorder="1" applyAlignment="1">
      <alignment horizontal="center" vertical="center"/>
    </xf>
    <xf numFmtId="0" fontId="19" fillId="0" borderId="3" xfId="0" applyFont="1" applyBorder="1" applyAlignment="1">
      <alignment horizontal="center" vertical="center"/>
    </xf>
    <xf numFmtId="0" fontId="19" fillId="0" borderId="2" xfId="0" applyFont="1" applyBorder="1" applyAlignment="1">
      <alignment horizontal="center" vertical="center"/>
    </xf>
    <xf numFmtId="0" fontId="24" fillId="0" borderId="54" xfId="0" applyFont="1" applyBorder="1" applyAlignment="1">
      <alignment horizontal="justify" vertical="center" wrapText="1"/>
    </xf>
    <xf numFmtId="0" fontId="24" fillId="0" borderId="55" xfId="0" applyFont="1" applyBorder="1" applyAlignment="1">
      <alignment horizontal="justify" vertical="center" wrapText="1"/>
    </xf>
    <xf numFmtId="0" fontId="24" fillId="0" borderId="56" xfId="0" applyFont="1" applyBorder="1" applyAlignment="1">
      <alignment horizontal="justify" vertical="center" wrapText="1"/>
    </xf>
    <xf numFmtId="0" fontId="24" fillId="0" borderId="57" xfId="0" applyFont="1" applyBorder="1" applyAlignment="1">
      <alignment horizontal="justify" vertical="center" wrapText="1"/>
    </xf>
    <xf numFmtId="0" fontId="24" fillId="0" borderId="50" xfId="0" applyFont="1" applyBorder="1" applyAlignment="1">
      <alignment horizontal="justify" vertical="center" wrapText="1"/>
    </xf>
    <xf numFmtId="0" fontId="24" fillId="0" borderId="51" xfId="0" applyFont="1" applyBorder="1" applyAlignment="1">
      <alignment horizontal="justify" vertical="center" wrapText="1"/>
    </xf>
    <xf numFmtId="0" fontId="24" fillId="0" borderId="52" xfId="0" applyFont="1" applyBorder="1" applyAlignment="1">
      <alignment horizontal="justify" vertical="center" wrapText="1"/>
    </xf>
    <xf numFmtId="0" fontId="24" fillId="0" borderId="53" xfId="0" applyFont="1" applyBorder="1" applyAlignment="1">
      <alignment horizontal="justify" vertical="center" wrapText="1"/>
    </xf>
    <xf numFmtId="0" fontId="27" fillId="0" borderId="0" xfId="0" applyFont="1" applyAlignment="1">
      <alignment horizontal="left" vertical="center" wrapText="1"/>
    </xf>
    <xf numFmtId="0" fontId="12" fillId="0" borderId="26" xfId="0" applyFont="1" applyBorder="1" applyAlignment="1">
      <alignment horizontal="center"/>
    </xf>
    <xf numFmtId="0" fontId="12" fillId="0" borderId="25" xfId="0" applyFont="1" applyBorder="1" applyAlignment="1">
      <alignment horizontal="center"/>
    </xf>
    <xf numFmtId="0" fontId="12" fillId="0" borderId="10" xfId="0" applyFont="1" applyBorder="1" applyAlignment="1">
      <alignment horizontal="center"/>
    </xf>
    <xf numFmtId="0" fontId="12" fillId="0" borderId="9" xfId="0" applyFont="1" applyBorder="1" applyAlignment="1">
      <alignment horizontal="center"/>
    </xf>
    <xf numFmtId="0" fontId="12" fillId="0" borderId="16" xfId="0" applyFont="1" applyBorder="1" applyAlignment="1">
      <alignment horizontal="center"/>
    </xf>
    <xf numFmtId="0" fontId="12" fillId="0" borderId="15" xfId="0" applyFont="1" applyBorder="1" applyAlignment="1">
      <alignment horizontal="center"/>
    </xf>
    <xf numFmtId="0" fontId="13" fillId="0" borderId="26" xfId="0" applyFont="1" applyBorder="1" applyAlignment="1">
      <alignment horizontal="center" vertical="center"/>
    </xf>
    <xf numFmtId="0" fontId="13" fillId="0" borderId="33" xfId="0" applyFont="1" applyBorder="1" applyAlignment="1">
      <alignment horizontal="center" vertical="center"/>
    </xf>
    <xf numFmtId="0" fontId="13" fillId="0" borderId="25" xfId="0" applyFont="1" applyBorder="1" applyAlignment="1">
      <alignment horizontal="center" vertical="center"/>
    </xf>
    <xf numFmtId="0" fontId="13" fillId="0" borderId="16" xfId="0" applyFont="1" applyBorder="1" applyAlignment="1">
      <alignment horizontal="center" vertical="center"/>
    </xf>
    <xf numFmtId="0" fontId="13" fillId="0" borderId="32" xfId="0" applyFont="1" applyBorder="1" applyAlignment="1">
      <alignment horizontal="center" vertical="center"/>
    </xf>
    <xf numFmtId="0" fontId="13" fillId="0" borderId="15" xfId="0" applyFont="1" applyBorder="1" applyAlignment="1">
      <alignment horizontal="center" vertical="center"/>
    </xf>
    <xf numFmtId="0" fontId="9" fillId="0" borderId="3" xfId="0" applyFont="1" applyBorder="1" applyAlignment="1">
      <alignment horizontal="left" vertical="center" wrapText="1"/>
    </xf>
    <xf numFmtId="0" fontId="9" fillId="0" borderId="2" xfId="0" applyFont="1" applyBorder="1" applyAlignment="1">
      <alignment horizontal="left" vertical="center" wrapText="1"/>
    </xf>
    <xf numFmtId="0" fontId="11" fillId="0" borderId="26" xfId="0" applyFont="1" applyBorder="1" applyAlignment="1">
      <alignment horizontal="center" vertical="center"/>
    </xf>
    <xf numFmtId="0" fontId="11" fillId="0" borderId="33" xfId="0" applyFont="1" applyBorder="1" applyAlignment="1">
      <alignment horizontal="center" vertical="center"/>
    </xf>
    <xf numFmtId="0" fontId="11" fillId="0" borderId="25" xfId="0" applyFont="1" applyBorder="1" applyAlignment="1">
      <alignment horizontal="center" vertical="center"/>
    </xf>
    <xf numFmtId="0" fontId="11" fillId="0" borderId="16" xfId="0" applyFont="1" applyBorder="1" applyAlignment="1">
      <alignment horizontal="center" vertical="center"/>
    </xf>
    <xf numFmtId="0" fontId="11" fillId="0" borderId="32" xfId="0" applyFont="1" applyBorder="1" applyAlignment="1">
      <alignment horizontal="center" vertical="center"/>
    </xf>
    <xf numFmtId="0" fontId="11" fillId="0" borderId="15" xfId="0" applyFont="1" applyBorder="1" applyAlignment="1">
      <alignment horizontal="center" vertical="center"/>
    </xf>
    <xf numFmtId="0" fontId="9" fillId="0" borderId="31" xfId="0" applyFont="1" applyBorder="1" applyAlignment="1">
      <alignment horizontal="left" vertical="top" wrapText="1"/>
    </xf>
    <xf numFmtId="0" fontId="9" fillId="0" borderId="30" xfId="0" applyFont="1" applyBorder="1" applyAlignment="1">
      <alignment horizontal="left" vertical="top" wrapText="1"/>
    </xf>
    <xf numFmtId="0" fontId="8" fillId="0" borderId="18" xfId="0" applyFont="1" applyBorder="1" applyAlignment="1">
      <alignment horizontal="center" vertical="center" wrapText="1"/>
    </xf>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0" fontId="6" fillId="0" borderId="20" xfId="0" applyFont="1" applyBorder="1" applyAlignment="1">
      <alignment horizontal="center" vertical="center" textRotation="90" wrapText="1"/>
    </xf>
    <xf numFmtId="0" fontId="6" fillId="0" borderId="6" xfId="0" applyFont="1" applyBorder="1" applyAlignment="1">
      <alignment horizontal="center" vertical="center" textRotation="90" wrapText="1"/>
    </xf>
    <xf numFmtId="0" fontId="6" fillId="0" borderId="24" xfId="0" applyFont="1" applyBorder="1" applyAlignment="1">
      <alignment horizontal="center" vertical="center" textRotation="90" wrapText="1"/>
    </xf>
    <xf numFmtId="0" fontId="6" fillId="0" borderId="5" xfId="0" applyFont="1" applyBorder="1" applyAlignment="1">
      <alignment horizontal="center" vertical="center" textRotation="90" wrapText="1"/>
    </xf>
    <xf numFmtId="0" fontId="6" fillId="0" borderId="23"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22" xfId="0" applyFont="1" applyBorder="1" applyAlignment="1">
      <alignment horizontal="center" vertical="center" textRotation="90" wrapText="1"/>
    </xf>
    <xf numFmtId="0" fontId="6" fillId="0" borderId="19"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6" fillId="0" borderId="14" xfId="0" applyFont="1" applyBorder="1" applyAlignment="1">
      <alignment horizontal="center" vertical="center" textRotation="90" wrapText="1"/>
    </xf>
    <xf numFmtId="0" fontId="6" fillId="0" borderId="7" xfId="0" applyFont="1" applyBorder="1" applyAlignment="1">
      <alignment horizontal="center" vertical="center" textRotation="90" wrapText="1"/>
    </xf>
    <xf numFmtId="0" fontId="6" fillId="0" borderId="21" xfId="0" applyFont="1" applyBorder="1" applyAlignment="1">
      <alignment horizontal="center" vertical="center" textRotation="90" wrapText="1"/>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3" borderId="1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7" xfId="0" applyFont="1" applyBorder="1" applyAlignment="1">
      <alignment horizontal="center" vertical="center" wrapText="1"/>
    </xf>
    <xf numFmtId="0" fontId="6" fillId="0" borderId="18" xfId="0" applyFont="1" applyBorder="1" applyAlignment="1">
      <alignment horizontal="center" vertical="center" textRotation="90" wrapText="1"/>
    </xf>
    <xf numFmtId="0" fontId="7" fillId="0" borderId="13" xfId="0" applyFont="1" applyBorder="1" applyAlignment="1">
      <alignment horizontal="center" vertical="center" textRotation="90" wrapText="1"/>
    </xf>
    <xf numFmtId="0" fontId="7" fillId="0" borderId="6" xfId="0" applyFont="1" applyBorder="1" applyAlignment="1">
      <alignment horizontal="center" vertical="center" textRotation="90" wrapText="1"/>
    </xf>
    <xf numFmtId="0" fontId="3" fillId="0" borderId="13" xfId="0" applyFont="1" applyBorder="1" applyAlignment="1">
      <alignment horizontal="center" vertical="center" textRotation="90" wrapText="1"/>
    </xf>
    <xf numFmtId="0" fontId="3" fillId="0" borderId="6" xfId="0" applyFont="1" applyBorder="1" applyAlignment="1">
      <alignment horizontal="center" vertical="center" textRotation="90" wrapText="1"/>
    </xf>
    <xf numFmtId="0" fontId="7" fillId="0" borderId="28" xfId="0" applyFont="1" applyBorder="1" applyAlignment="1">
      <alignment horizontal="center" vertical="center" wrapText="1"/>
    </xf>
    <xf numFmtId="0" fontId="7" fillId="0" borderId="27" xfId="0" applyFont="1" applyBorder="1" applyAlignment="1">
      <alignment horizontal="center" vertical="center" wrapText="1"/>
    </xf>
    <xf numFmtId="0" fontId="2" fillId="0" borderId="1" xfId="0" applyFont="1" applyBorder="1" applyAlignment="1">
      <alignment horizontal="center" vertical="center"/>
    </xf>
    <xf numFmtId="0" fontId="2" fillId="0" borderId="25" xfId="0" applyFont="1" applyBorder="1" applyAlignment="1">
      <alignment horizontal="center" vertical="center" wrapText="1"/>
    </xf>
    <xf numFmtId="0" fontId="2"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 xfId="0" applyFont="1" applyBorder="1" applyAlignment="1">
      <alignment horizontal="center" vertical="center" wrapText="1"/>
    </xf>
    <xf numFmtId="14" fontId="31" fillId="3" borderId="39" xfId="0" applyNumberFormat="1" applyFont="1" applyFill="1" applyBorder="1" applyAlignment="1">
      <alignment horizontal="center" vertical="center"/>
    </xf>
    <xf numFmtId="14" fontId="31" fillId="3" borderId="3" xfId="0" applyNumberFormat="1" applyFont="1" applyFill="1" applyBorder="1" applyAlignment="1">
      <alignment horizontal="center" vertical="center"/>
    </xf>
    <xf numFmtId="14" fontId="31" fillId="3" borderId="2" xfId="0" applyNumberFormat="1" applyFont="1" applyFill="1" applyBorder="1" applyAlignment="1">
      <alignment horizontal="center" vertical="center"/>
    </xf>
    <xf numFmtId="0" fontId="2" fillId="0" borderId="26" xfId="0" applyFont="1" applyBorder="1" applyAlignment="1">
      <alignment horizontal="center" vertical="center"/>
    </xf>
    <xf numFmtId="0" fontId="2" fillId="0" borderId="25"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13" xfId="0" applyFont="1" applyBorder="1" applyAlignment="1">
      <alignment horizontal="center"/>
    </xf>
    <xf numFmtId="0" fontId="15" fillId="0" borderId="0" xfId="0" applyFont="1" applyAlignment="1">
      <alignment horizontal="center" vertical="center"/>
    </xf>
    <xf numFmtId="0" fontId="0" fillId="3" borderId="1" xfId="0" applyFill="1" applyBorder="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0CF4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s-CO"/>
              <a:t>ingreso por canales de atencion</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s-CO"/>
        </a:p>
      </c:txPr>
    </c:title>
    <c:autoTitleDeleted val="0"/>
    <c:plotArea>
      <c:layout/>
      <c:barChart>
        <c:barDir val="col"/>
        <c:grouping val="clustered"/>
        <c:varyColors val="0"/>
        <c:ser>
          <c:idx val="0"/>
          <c:order val="0"/>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delete val="1"/>
          </c:dLbls>
          <c:cat>
            <c:strRef>
              <c:f>'GRAFICOS (3)'!$D$8:$D$10</c:f>
              <c:strCache>
                <c:ptCount val="3"/>
                <c:pt idx="0">
                  <c:v>Ventanilla Radicación</c:v>
                </c:pt>
                <c:pt idx="1">
                  <c:v>Correo Electrónico</c:v>
                </c:pt>
                <c:pt idx="2">
                  <c:v>Otros</c:v>
                </c:pt>
              </c:strCache>
            </c:strRef>
          </c:cat>
          <c:val>
            <c:numRef>
              <c:f>'GRAFICOS (3)'!$E$8:$E$10</c:f>
              <c:numCache>
                <c:formatCode>General</c:formatCode>
                <c:ptCount val="3"/>
                <c:pt idx="0">
                  <c:v>18</c:v>
                </c:pt>
                <c:pt idx="1">
                  <c:v>12</c:v>
                </c:pt>
                <c:pt idx="2">
                  <c:v>0</c:v>
                </c:pt>
              </c:numCache>
            </c:numRef>
          </c:val>
          <c:extLst>
            <c:ext xmlns:c16="http://schemas.microsoft.com/office/drawing/2014/chart" uri="{C3380CC4-5D6E-409C-BE32-E72D297353CC}">
              <c16:uniqueId val="{00000000-93D0-40B0-991B-DE365C809EE0}"/>
            </c:ext>
          </c:extLst>
        </c:ser>
        <c:dLbls>
          <c:dLblPos val="ctr"/>
          <c:showLegendKey val="0"/>
          <c:showVal val="1"/>
          <c:showCatName val="0"/>
          <c:showSerName val="0"/>
          <c:showPercent val="0"/>
          <c:showBubbleSize val="0"/>
        </c:dLbls>
        <c:gapWidth val="247"/>
        <c:overlap val="-27"/>
        <c:axId val="490121280"/>
        <c:axId val="490116928"/>
      </c:barChart>
      <c:lineChart>
        <c:grouping val="standard"/>
        <c:varyColors val="0"/>
        <c:ser>
          <c:idx val="1"/>
          <c:order val="1"/>
          <c:spPr>
            <a:ln w="25400" cap="rnd">
              <a:noFill/>
              <a:round/>
            </a:ln>
            <a:effectLst/>
          </c:spPr>
          <c:marker>
            <c:symbol val="none"/>
          </c:marker>
          <c:dLbls>
            <c:dLbl>
              <c:idx val="0"/>
              <c:layout>
                <c:manualLayout>
                  <c:x val="-6.0999999999999999E-2"/>
                  <c:y val="-4.61267177208317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016-4D34-8332-DB71B3412616}"/>
                </c:ext>
              </c:extLst>
            </c:dLbl>
            <c:dLbl>
              <c:idx val="1"/>
              <c:layout>
                <c:manualLayout>
                  <c:x val="-5.2666666666666716E-2"/>
                  <c:y val="-4.62962962962962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AA6-48CF-ACCB-8EAFDB927C61}"/>
                </c:ext>
              </c:extLst>
            </c:dLbl>
            <c:dLbl>
              <c:idx val="2"/>
              <c:layout>
                <c:manualLayout>
                  <c:x val="-5.8222222222222224E-2"/>
                  <c:y val="-7.4074074074074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A6-48CF-ACCB-8EAFDB927C6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'GRAFICOS (3)'!$D$8:$D$10</c:f>
              <c:strCache>
                <c:ptCount val="3"/>
                <c:pt idx="0">
                  <c:v>Ventanilla Radicación</c:v>
                </c:pt>
                <c:pt idx="1">
                  <c:v>Correo Electrónico</c:v>
                </c:pt>
                <c:pt idx="2">
                  <c:v>Otros</c:v>
                </c:pt>
              </c:strCache>
            </c:strRef>
          </c:cat>
          <c:val>
            <c:numRef>
              <c:f>'GRAFICOS (3)'!$F$8:$F$10</c:f>
              <c:numCache>
                <c:formatCode>0.00%</c:formatCode>
                <c:ptCount val="3"/>
                <c:pt idx="0">
                  <c:v>0.6</c:v>
                </c:pt>
                <c:pt idx="1">
                  <c:v>0.4</c:v>
                </c:pt>
                <c:pt idx="2">
                  <c:v>0</c:v>
                </c:pt>
              </c:numCache>
            </c:numRef>
          </c:val>
          <c:smooth val="0"/>
          <c:extLst>
            <c:ext xmlns:c16="http://schemas.microsoft.com/office/drawing/2014/chart" uri="{C3380CC4-5D6E-409C-BE32-E72D297353CC}">
              <c16:uniqueId val="{00000001-93D0-40B0-991B-DE365C809EE0}"/>
            </c:ext>
          </c:extLst>
        </c:ser>
        <c:dLbls>
          <c:dLblPos val="ctr"/>
          <c:showLegendKey val="0"/>
          <c:showVal val="1"/>
          <c:showCatName val="0"/>
          <c:showSerName val="0"/>
          <c:showPercent val="0"/>
          <c:showBubbleSize val="0"/>
        </c:dLbls>
        <c:marker val="1"/>
        <c:smooth val="0"/>
        <c:axId val="490118560"/>
        <c:axId val="490115840"/>
      </c:lineChart>
      <c:catAx>
        <c:axId val="490121280"/>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90116928"/>
        <c:crosses val="autoZero"/>
        <c:auto val="1"/>
        <c:lblAlgn val="ctr"/>
        <c:lblOffset val="100"/>
        <c:noMultiLvlLbl val="0"/>
      </c:catAx>
      <c:valAx>
        <c:axId val="490116928"/>
        <c:scaling>
          <c:orientation val="minMax"/>
        </c:scaling>
        <c:delete val="0"/>
        <c:axPos val="l"/>
        <c:majorGridlines>
          <c:spPr>
            <a:ln>
              <a:solidFill>
                <a:schemeClr val="tx1">
                  <a:lumMod val="15000"/>
                  <a:lumOff val="85000"/>
                </a:schemeClr>
              </a:solidFill>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90121280"/>
        <c:crosses val="autoZero"/>
        <c:crossBetween val="between"/>
      </c:valAx>
      <c:valAx>
        <c:axId val="490115840"/>
        <c:scaling>
          <c:orientation val="minMax"/>
        </c:scaling>
        <c:delete val="0"/>
        <c:axPos val="r"/>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90118560"/>
        <c:crosses val="max"/>
        <c:crossBetween val="between"/>
      </c:valAx>
      <c:catAx>
        <c:axId val="490118560"/>
        <c:scaling>
          <c:orientation val="minMax"/>
        </c:scaling>
        <c:delete val="1"/>
        <c:axPos val="b"/>
        <c:numFmt formatCode="General" sourceLinked="1"/>
        <c:majorTickMark val="none"/>
        <c:minorTickMark val="none"/>
        <c:tickLblPos val="nextTo"/>
        <c:crossAx val="490115840"/>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Distribucion</a:t>
            </a:r>
            <a:r>
              <a:rPr lang="es-CO" baseline="0"/>
              <a:t> de </a:t>
            </a:r>
            <a:r>
              <a:rPr lang="es-CO"/>
              <a:t>Causales</a:t>
            </a:r>
            <a:r>
              <a:rPr lang="es-CO" baseline="0"/>
              <a:t> de las PQRSD</a:t>
            </a:r>
            <a:endParaRPr lang="es-CO"/>
          </a:p>
        </c:rich>
      </c:tx>
      <c:layout>
        <c:manualLayout>
          <c:xMode val="edge"/>
          <c:yMode val="edge"/>
          <c:x val="0.21470822397200351"/>
          <c:y val="3.8986354775828458E-2"/>
        </c:manualLayout>
      </c:layout>
      <c:overlay val="0"/>
      <c:spPr>
        <a:noFill/>
        <a:ln>
          <a:noFill/>
        </a:ln>
        <a:effectLst/>
      </c:sp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solidFill>
              <a:srgbClr val="FFFF00"/>
            </a:solidFill>
          </c:spPr>
          <c:explosion val="16"/>
          <c:dPt>
            <c:idx val="0"/>
            <c:bubble3D val="0"/>
            <c:spPr>
              <a:solidFill>
                <a:srgbClr val="00B0F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DF79-4592-A822-3B303FCE6240}"/>
              </c:ext>
            </c:extLst>
          </c:dPt>
          <c:dPt>
            <c:idx val="1"/>
            <c:bubble3D val="0"/>
            <c:spPr>
              <a:solidFill>
                <a:srgbClr val="FFFF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DF79-4592-A822-3B303FCE6240}"/>
              </c:ext>
            </c:extLst>
          </c:dPt>
          <c:dPt>
            <c:idx val="2"/>
            <c:bubble3D val="0"/>
            <c:spPr>
              <a:solidFill>
                <a:srgbClr val="FF0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DF79-4592-A822-3B303FCE6240}"/>
              </c:ext>
            </c:extLst>
          </c:dPt>
          <c:dPt>
            <c:idx val="3"/>
            <c:bubble3D val="0"/>
            <c:spPr>
              <a:solidFill>
                <a:srgbClr val="00FF00"/>
              </a:solidFill>
            </c:spPr>
            <c:extLst>
              <c:ext xmlns:c16="http://schemas.microsoft.com/office/drawing/2014/chart" uri="{C3380CC4-5D6E-409C-BE32-E72D297353CC}">
                <c16:uniqueId val="{00000007-DF79-4592-A822-3B303FCE6240}"/>
              </c:ext>
            </c:extLst>
          </c:dPt>
          <c:dLbls>
            <c:dLbl>
              <c:idx val="0"/>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mn-lt"/>
                        <a:ea typeface="+mn-ea"/>
                        <a:cs typeface="+mn-cs"/>
                      </a:defRPr>
                    </a:pPr>
                    <a:r>
                      <a:rPr lang="en-US"/>
                      <a:t>80,95%</a:t>
                    </a:r>
                  </a:p>
                </c:rich>
              </c:tx>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dLblPos val="ctr"/>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c15:spPr>
                  <c15:showDataLabelsRange val="0"/>
                </c:ext>
                <c:ext xmlns:c16="http://schemas.microsoft.com/office/drawing/2014/chart" uri="{C3380CC4-5D6E-409C-BE32-E72D297353CC}">
                  <c16:uniqueId val="{00000001-DF79-4592-A822-3B303FCE6240}"/>
                </c:ext>
              </c:extLst>
            </c:dLbl>
            <c:dLbl>
              <c:idx val="1"/>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mn-lt"/>
                        <a:ea typeface="+mn-ea"/>
                        <a:cs typeface="+mn-cs"/>
                      </a:defRPr>
                    </a:pPr>
                    <a:r>
                      <a:rPr lang="en-US"/>
                      <a:t>14,29%</a:t>
                    </a:r>
                  </a:p>
                </c:rich>
              </c:tx>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dLblPos val="ctr"/>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c15:spPr>
                  <c15:showDataLabelsRange val="0"/>
                </c:ext>
                <c:ext xmlns:c16="http://schemas.microsoft.com/office/drawing/2014/chart" uri="{C3380CC4-5D6E-409C-BE32-E72D297353CC}">
                  <c16:uniqueId val="{00000003-DF79-4592-A822-3B303FCE6240}"/>
                </c:ext>
              </c:extLst>
            </c:dLbl>
            <c:dLbl>
              <c:idx val="2"/>
              <c:layout>
                <c:manualLayout>
                  <c:x val="5.0190944881889715E-2"/>
                  <c:y val="4.2414103035128402E-2"/>
                </c:manualLayout>
              </c:layout>
              <c:tx>
                <c:rich>
                  <a:bodyPr/>
                  <a:lstStyle/>
                  <a:p>
                    <a:r>
                      <a:rPr lang="en-US"/>
                      <a:t>4,76%</a:t>
                    </a:r>
                  </a:p>
                </c:rich>
              </c:tx>
              <c:dLblPos val="bestFi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DF79-4592-A822-3B303FCE6240}"/>
                </c:ext>
              </c:extLst>
            </c:dLbl>
            <c:dLbl>
              <c:idx val="3"/>
              <c:delete val="1"/>
              <c:extLst>
                <c:ext xmlns:c15="http://schemas.microsoft.com/office/drawing/2012/chart" uri="{CE6537A1-D6FC-4f65-9D91-7224C49458BB}"/>
                <c:ext xmlns:c16="http://schemas.microsoft.com/office/drawing/2014/chart" uri="{C3380CC4-5D6E-409C-BE32-E72D297353CC}">
                  <c16:uniqueId val="{00000007-DF79-4592-A822-3B303FCE6240}"/>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numRef>
              <c:f>'GRAFICOS (3)'!$E$36:$E$39</c:f>
              <c:numCache>
                <c:formatCode>General</c:formatCode>
                <c:ptCount val="4"/>
              </c:numCache>
            </c:numRef>
          </c:cat>
          <c:val>
            <c:numRef>
              <c:f>'GRAFICOS (3)'!$F$36:$F$39</c:f>
              <c:numCache>
                <c:formatCode>General</c:formatCode>
                <c:ptCount val="4"/>
              </c:numCache>
            </c:numRef>
          </c:val>
          <c:extLst>
            <c:ext xmlns:c16="http://schemas.microsoft.com/office/drawing/2014/chart" uri="{C3380CC4-5D6E-409C-BE32-E72D297353CC}">
              <c16:uniqueId val="{00000008-DF79-4592-A822-3B303FCE6240}"/>
            </c:ext>
          </c:extLst>
        </c:ser>
        <c:ser>
          <c:idx val="1"/>
          <c:order val="1"/>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A-DF79-4592-A822-3B303FCE6240}"/>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C-DF79-4592-A822-3B303FCE6240}"/>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E-DF79-4592-A822-3B303FCE6240}"/>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numRef>
              <c:f>'GRAFICOS (3)'!$E$36:$E$39</c:f>
              <c:numCache>
                <c:formatCode>General</c:formatCode>
                <c:ptCount val="4"/>
              </c:numCache>
            </c:numRef>
          </c:cat>
          <c:val>
            <c:numRef>
              <c:f>'GRAFICOS (3)'!$G$36:$G$39</c:f>
              <c:numCache>
                <c:formatCode>0.00%</c:formatCode>
                <c:ptCount val="4"/>
              </c:numCache>
            </c:numRef>
          </c:val>
          <c:extLst>
            <c:ext xmlns:c16="http://schemas.microsoft.com/office/drawing/2014/chart" uri="{C3380CC4-5D6E-409C-BE32-E72D297353CC}">
              <c16:uniqueId val="{0000000F-DF79-4592-A822-3B303FCE6240}"/>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cap="flat" cmpd="sng" algn="ctr">
        <a:solidFill>
          <a:schemeClr val="tx1">
            <a:lumMod val="65000"/>
            <a:lumOff val="35000"/>
          </a:schemeClr>
        </a:solidFill>
        <a:round/>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15875" cap="flat" cmpd="sng" algn="ctr">
        <a:solidFill>
          <a:schemeClr val="tx1">
            <a:lumMod val="65000"/>
            <a:lumOff val="3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0</xdr:row>
      <xdr:rowOff>257175</xdr:rowOff>
    </xdr:from>
    <xdr:to>
      <xdr:col>0</xdr:col>
      <xdr:colOff>2228850</xdr:colOff>
      <xdr:row>3</xdr:row>
      <xdr:rowOff>61210</xdr:rowOff>
    </xdr:to>
    <xdr:pic>
      <xdr:nvPicPr>
        <xdr:cNvPr id="2" name="Imagen 1" descr="Inici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257175"/>
          <a:ext cx="1981200" cy="747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923018</xdr:colOff>
      <xdr:row>0</xdr:row>
      <xdr:rowOff>95250</xdr:rowOff>
    </xdr:from>
    <xdr:ext cx="2172607" cy="938209"/>
    <xdr:pic>
      <xdr:nvPicPr>
        <xdr:cNvPr id="2" name="Imagen 1" descr="Inici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80318" y="95250"/>
          <a:ext cx="2172607" cy="93820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6</xdr:col>
      <xdr:colOff>542925</xdr:colOff>
      <xdr:row>2</xdr:row>
      <xdr:rowOff>0</xdr:rowOff>
    </xdr:from>
    <xdr:to>
      <xdr:col>12</xdr:col>
      <xdr:colOff>542925</xdr:colOff>
      <xdr:row>16</xdr:row>
      <xdr:rowOff>19050</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428625</xdr:colOff>
      <xdr:row>24</xdr:row>
      <xdr:rowOff>85724</xdr:rowOff>
    </xdr:from>
    <xdr:to>
      <xdr:col>13</xdr:col>
      <xdr:colOff>428625</xdr:colOff>
      <xdr:row>37</xdr:row>
      <xdr:rowOff>390524</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LCANTARILLADO_\1.%20PQRSD\2022\CONSOLIDADO%20PQRSD%20GENERAL%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TIVOS"/>
      <sheetName val="ALCANTARILLADO"/>
      <sheetName val="COMU ENVIADAS SIN RAD ENTR"/>
      <sheetName val="Hoja1"/>
    </sheetNames>
    <sheetDataSet>
      <sheetData sheetId="0">
        <row r="4">
          <cell r="B4">
            <v>43831</v>
          </cell>
        </row>
        <row r="5">
          <cell r="B5">
            <v>43836</v>
          </cell>
        </row>
        <row r="6">
          <cell r="B6">
            <v>43913</v>
          </cell>
        </row>
        <row r="7">
          <cell r="B7">
            <v>43930</v>
          </cell>
        </row>
        <row r="8">
          <cell r="B8">
            <v>43931</v>
          </cell>
        </row>
        <row r="9">
          <cell r="B9">
            <v>43952</v>
          </cell>
        </row>
        <row r="10">
          <cell r="B10">
            <v>43976</v>
          </cell>
        </row>
        <row r="11">
          <cell r="B11">
            <v>43997</v>
          </cell>
        </row>
        <row r="12">
          <cell r="B12">
            <v>44004</v>
          </cell>
        </row>
        <row r="13">
          <cell r="B13">
            <v>44011</v>
          </cell>
        </row>
        <row r="14">
          <cell r="B14">
            <v>44032</v>
          </cell>
        </row>
        <row r="15">
          <cell r="B15">
            <v>44050</v>
          </cell>
        </row>
        <row r="16">
          <cell r="B16">
            <v>44060</v>
          </cell>
        </row>
        <row r="17">
          <cell r="B17">
            <v>44116</v>
          </cell>
        </row>
        <row r="18">
          <cell r="B18">
            <v>44137</v>
          </cell>
        </row>
        <row r="19">
          <cell r="B19">
            <v>44151</v>
          </cell>
        </row>
        <row r="20">
          <cell r="B20">
            <v>44173</v>
          </cell>
        </row>
        <row r="21">
          <cell r="B21">
            <v>44190</v>
          </cell>
        </row>
        <row r="22">
          <cell r="B22">
            <v>44197</v>
          </cell>
        </row>
        <row r="23">
          <cell r="B23">
            <v>44207</v>
          </cell>
        </row>
        <row r="24">
          <cell r="B24">
            <v>44277</v>
          </cell>
        </row>
        <row r="25">
          <cell r="B25">
            <v>44287</v>
          </cell>
        </row>
        <row r="26">
          <cell r="B26">
            <v>44288</v>
          </cell>
        </row>
        <row r="27">
          <cell r="B27">
            <v>44317</v>
          </cell>
        </row>
        <row r="28">
          <cell r="B28">
            <v>44333</v>
          </cell>
        </row>
        <row r="29">
          <cell r="B29">
            <v>44354</v>
          </cell>
        </row>
        <row r="30">
          <cell r="B30">
            <v>44361</v>
          </cell>
        </row>
        <row r="31">
          <cell r="B31">
            <v>44382</v>
          </cell>
        </row>
        <row r="32">
          <cell r="B32">
            <v>44397</v>
          </cell>
        </row>
        <row r="33">
          <cell r="B33">
            <v>44415</v>
          </cell>
        </row>
        <row r="34">
          <cell r="B34">
            <v>44424</v>
          </cell>
        </row>
        <row r="35">
          <cell r="B35">
            <v>44487</v>
          </cell>
        </row>
        <row r="36">
          <cell r="B36">
            <v>44501</v>
          </cell>
        </row>
        <row r="37">
          <cell r="B37">
            <v>44515</v>
          </cell>
        </row>
        <row r="38">
          <cell r="B38">
            <v>44538</v>
          </cell>
        </row>
        <row r="39">
          <cell r="B39">
            <v>44555</v>
          </cell>
        </row>
        <row r="40">
          <cell r="B40">
            <v>44562</v>
          </cell>
        </row>
        <row r="41">
          <cell r="B41">
            <v>44571</v>
          </cell>
        </row>
        <row r="42">
          <cell r="B42">
            <v>44641</v>
          </cell>
        </row>
        <row r="43">
          <cell r="B43">
            <v>44663</v>
          </cell>
        </row>
        <row r="44">
          <cell r="B44">
            <v>44664</v>
          </cell>
        </row>
        <row r="45">
          <cell r="B45">
            <v>44662</v>
          </cell>
        </row>
        <row r="46">
          <cell r="B46">
            <v>44665</v>
          </cell>
        </row>
        <row r="47">
          <cell r="B47">
            <v>44666</v>
          </cell>
        </row>
        <row r="48">
          <cell r="B48">
            <v>44682</v>
          </cell>
        </row>
        <row r="49">
          <cell r="B49">
            <v>44711</v>
          </cell>
        </row>
        <row r="50">
          <cell r="B50">
            <v>44732</v>
          </cell>
        </row>
        <row r="51">
          <cell r="B51">
            <v>44739</v>
          </cell>
        </row>
        <row r="52">
          <cell r="B52">
            <v>44746</v>
          </cell>
        </row>
        <row r="53">
          <cell r="B53">
            <v>44762</v>
          </cell>
        </row>
        <row r="54">
          <cell r="B54">
            <v>44780</v>
          </cell>
        </row>
        <row r="55">
          <cell r="B55">
            <v>44788</v>
          </cell>
        </row>
        <row r="56">
          <cell r="B56">
            <v>44851</v>
          </cell>
        </row>
        <row r="57">
          <cell r="B57">
            <v>44872</v>
          </cell>
        </row>
        <row r="58">
          <cell r="B58">
            <v>44879</v>
          </cell>
        </row>
        <row r="59">
          <cell r="B59">
            <v>44903</v>
          </cell>
        </row>
        <row r="60">
          <cell r="B60">
            <v>44920</v>
          </cell>
        </row>
        <row r="61">
          <cell r="B61">
            <v>44927</v>
          </cell>
        </row>
        <row r="62">
          <cell r="B62">
            <v>44935</v>
          </cell>
        </row>
        <row r="63">
          <cell r="B63">
            <v>45005</v>
          </cell>
        </row>
        <row r="64">
          <cell r="B64">
            <v>45022</v>
          </cell>
        </row>
        <row r="65">
          <cell r="B65">
            <v>45023</v>
          </cell>
        </row>
        <row r="66">
          <cell r="B66">
            <v>45047</v>
          </cell>
        </row>
        <row r="67">
          <cell r="B67">
            <v>45068</v>
          </cell>
        </row>
        <row r="68">
          <cell r="B68">
            <v>45089</v>
          </cell>
        </row>
        <row r="69">
          <cell r="B69">
            <v>45096</v>
          </cell>
        </row>
        <row r="70">
          <cell r="B70">
            <v>45110</v>
          </cell>
        </row>
        <row r="71">
          <cell r="B71">
            <v>45127</v>
          </cell>
        </row>
        <row r="72">
          <cell r="B72">
            <v>45145</v>
          </cell>
        </row>
        <row r="73">
          <cell r="B73">
            <v>45159</v>
          </cell>
        </row>
        <row r="74">
          <cell r="B74">
            <v>45215</v>
          </cell>
        </row>
        <row r="75">
          <cell r="B75">
            <v>45236</v>
          </cell>
        </row>
        <row r="76">
          <cell r="B76">
            <v>45243</v>
          </cell>
        </row>
        <row r="77">
          <cell r="B77">
            <v>45268</v>
          </cell>
        </row>
        <row r="78">
          <cell r="B78">
            <v>45285</v>
          </cell>
        </row>
        <row r="79">
          <cell r="B79">
            <v>45292</v>
          </cell>
        </row>
        <row r="80">
          <cell r="B80">
            <v>45299</v>
          </cell>
        </row>
        <row r="81">
          <cell r="B81">
            <v>45376</v>
          </cell>
        </row>
        <row r="82">
          <cell r="B82">
            <v>45379</v>
          </cell>
        </row>
        <row r="83">
          <cell r="B83">
            <v>45380</v>
          </cell>
        </row>
        <row r="84">
          <cell r="B84">
            <v>45413</v>
          </cell>
        </row>
        <row r="85">
          <cell r="B85">
            <v>45425</v>
          </cell>
        </row>
        <row r="86">
          <cell r="B86">
            <v>45446</v>
          </cell>
        </row>
        <row r="87">
          <cell r="B87">
            <v>45453</v>
          </cell>
        </row>
        <row r="88">
          <cell r="B88">
            <v>45474</v>
          </cell>
        </row>
        <row r="89">
          <cell r="B89">
            <v>45493</v>
          </cell>
        </row>
        <row r="90">
          <cell r="B90">
            <v>45511</v>
          </cell>
        </row>
        <row r="91">
          <cell r="B91">
            <v>45523</v>
          </cell>
        </row>
        <row r="92">
          <cell r="B92">
            <v>45579</v>
          </cell>
        </row>
        <row r="93">
          <cell r="B93">
            <v>45600</v>
          </cell>
        </row>
        <row r="94">
          <cell r="B94">
            <v>45607</v>
          </cell>
        </row>
        <row r="95">
          <cell r="B95">
            <v>45634</v>
          </cell>
        </row>
        <row r="96">
          <cell r="B96">
            <v>45651</v>
          </cell>
        </row>
        <row r="97">
          <cell r="B97">
            <v>45658</v>
          </cell>
        </row>
        <row r="98">
          <cell r="B98">
            <v>45663</v>
          </cell>
        </row>
        <row r="99">
          <cell r="B99">
            <v>45740</v>
          </cell>
        </row>
        <row r="100">
          <cell r="B100">
            <v>45764</v>
          </cell>
        </row>
        <row r="101">
          <cell r="B101">
            <v>45765</v>
          </cell>
        </row>
        <row r="102">
          <cell r="B102">
            <v>45778</v>
          </cell>
        </row>
        <row r="103">
          <cell r="B103">
            <v>45810</v>
          </cell>
        </row>
        <row r="104">
          <cell r="B104">
            <v>45831</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dignidadporbarrancabermeja@gmail.com" TargetMode="External"/><Relationship Id="rId2" Type="http://schemas.openxmlformats.org/officeDocument/2006/relationships/hyperlink" Target="mailto:jorgeleonardo.angarita@cas.gov.co" TargetMode="External"/><Relationship Id="rId1" Type="http://schemas.openxmlformats.org/officeDocument/2006/relationships/hyperlink" Target="mailto:operativodpycia@gmail.com"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mailto:utcolombiafase2@gmail.com"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D104"/>
  <sheetViews>
    <sheetView topLeftCell="A28" workbookViewId="0">
      <selection activeCell="E49" sqref="E49"/>
    </sheetView>
  </sheetViews>
  <sheetFormatPr baseColWidth="10" defaultRowHeight="14.5"/>
  <sheetData>
    <row r="4" spans="2:4">
      <c r="B4" s="25">
        <v>43831</v>
      </c>
    </row>
    <row r="5" spans="2:4">
      <c r="B5" s="25">
        <v>43836</v>
      </c>
    </row>
    <row r="6" spans="2:4">
      <c r="B6" s="25">
        <v>43913</v>
      </c>
    </row>
    <row r="7" spans="2:4">
      <c r="B7" s="25">
        <v>43930</v>
      </c>
      <c r="D7">
        <v>15</v>
      </c>
    </row>
    <row r="8" spans="2:4">
      <c r="B8" s="25">
        <v>43931</v>
      </c>
    </row>
    <row r="9" spans="2:4">
      <c r="B9" s="25">
        <v>43952</v>
      </c>
    </row>
    <row r="10" spans="2:4">
      <c r="B10" s="25">
        <v>43976</v>
      </c>
    </row>
    <row r="11" spans="2:4">
      <c r="B11" s="25">
        <v>43997</v>
      </c>
    </row>
    <row r="12" spans="2:4">
      <c r="B12" s="25">
        <v>44004</v>
      </c>
    </row>
    <row r="13" spans="2:4">
      <c r="B13" s="25">
        <v>44011</v>
      </c>
    </row>
    <row r="14" spans="2:4">
      <c r="B14" s="25">
        <v>44032</v>
      </c>
    </row>
    <row r="15" spans="2:4">
      <c r="B15" s="25">
        <v>44050</v>
      </c>
    </row>
    <row r="16" spans="2:4">
      <c r="B16" s="25">
        <v>44060</v>
      </c>
    </row>
    <row r="17" spans="2:2">
      <c r="B17" s="25">
        <v>44116</v>
      </c>
    </row>
    <row r="18" spans="2:2">
      <c r="B18" s="25">
        <v>44137</v>
      </c>
    </row>
    <row r="19" spans="2:2">
      <c r="B19" s="25">
        <v>44151</v>
      </c>
    </row>
    <row r="20" spans="2:2">
      <c r="B20" s="25">
        <v>44173</v>
      </c>
    </row>
    <row r="21" spans="2:2">
      <c r="B21" s="25">
        <v>44190</v>
      </c>
    </row>
    <row r="22" spans="2:2">
      <c r="B22" s="25">
        <v>44197</v>
      </c>
    </row>
    <row r="23" spans="2:2">
      <c r="B23" s="25">
        <v>44207</v>
      </c>
    </row>
    <row r="24" spans="2:2">
      <c r="B24" s="25">
        <v>44277</v>
      </c>
    </row>
    <row r="25" spans="2:2">
      <c r="B25" s="25">
        <v>44287</v>
      </c>
    </row>
    <row r="26" spans="2:2">
      <c r="B26" s="25">
        <v>44288</v>
      </c>
    </row>
    <row r="27" spans="2:2">
      <c r="B27" s="25">
        <v>44317</v>
      </c>
    </row>
    <row r="28" spans="2:2">
      <c r="B28" s="25">
        <v>44333</v>
      </c>
    </row>
    <row r="29" spans="2:2">
      <c r="B29" s="25">
        <v>44354</v>
      </c>
    </row>
    <row r="30" spans="2:2">
      <c r="B30" s="25">
        <v>44361</v>
      </c>
    </row>
    <row r="31" spans="2:2">
      <c r="B31" s="25">
        <v>44382</v>
      </c>
    </row>
    <row r="32" spans="2:2">
      <c r="B32" s="25">
        <v>44397</v>
      </c>
    </row>
    <row r="33" spans="2:2">
      <c r="B33" s="25">
        <v>44415</v>
      </c>
    </row>
    <row r="34" spans="2:2">
      <c r="B34" s="25">
        <v>44424</v>
      </c>
    </row>
    <row r="35" spans="2:2">
      <c r="B35" s="25">
        <v>44487</v>
      </c>
    </row>
    <row r="36" spans="2:2">
      <c r="B36" s="25">
        <v>44501</v>
      </c>
    </row>
    <row r="37" spans="2:2">
      <c r="B37" s="25">
        <v>44515</v>
      </c>
    </row>
    <row r="38" spans="2:2">
      <c r="B38" s="25">
        <v>44538</v>
      </c>
    </row>
    <row r="39" spans="2:2">
      <c r="B39" s="25">
        <v>44555</v>
      </c>
    </row>
    <row r="40" spans="2:2">
      <c r="B40" s="25">
        <v>44562</v>
      </c>
    </row>
    <row r="41" spans="2:2">
      <c r="B41" s="25">
        <v>44571</v>
      </c>
    </row>
    <row r="42" spans="2:2">
      <c r="B42" s="25">
        <v>44641</v>
      </c>
    </row>
    <row r="43" spans="2:2">
      <c r="B43" s="25">
        <v>44662</v>
      </c>
    </row>
    <row r="44" spans="2:2">
      <c r="B44" s="25">
        <v>44663</v>
      </c>
    </row>
    <row r="45" spans="2:2">
      <c r="B45" s="25">
        <v>44664</v>
      </c>
    </row>
    <row r="46" spans="2:2">
      <c r="B46" s="25">
        <v>44665</v>
      </c>
    </row>
    <row r="47" spans="2:2">
      <c r="B47" s="25">
        <v>44666</v>
      </c>
    </row>
    <row r="48" spans="2:2">
      <c r="B48" s="25">
        <v>44682</v>
      </c>
    </row>
    <row r="49" spans="2:2">
      <c r="B49" s="25">
        <v>44711</v>
      </c>
    </row>
    <row r="50" spans="2:2">
      <c r="B50" s="25">
        <v>44732</v>
      </c>
    </row>
    <row r="51" spans="2:2">
      <c r="B51" s="25">
        <v>44739</v>
      </c>
    </row>
    <row r="52" spans="2:2">
      <c r="B52" s="25">
        <v>44746</v>
      </c>
    </row>
    <row r="53" spans="2:2">
      <c r="B53" s="25">
        <v>44762</v>
      </c>
    </row>
    <row r="54" spans="2:2">
      <c r="B54" s="25">
        <v>44780</v>
      </c>
    </row>
    <row r="55" spans="2:2">
      <c r="B55" s="25">
        <v>44788</v>
      </c>
    </row>
    <row r="56" spans="2:2">
      <c r="B56" s="25">
        <v>44851</v>
      </c>
    </row>
    <row r="57" spans="2:2">
      <c r="B57" s="25">
        <v>44872</v>
      </c>
    </row>
    <row r="58" spans="2:2">
      <c r="B58" s="25">
        <v>44879</v>
      </c>
    </row>
    <row r="59" spans="2:2">
      <c r="B59" s="25">
        <v>44903</v>
      </c>
    </row>
    <row r="60" spans="2:2">
      <c r="B60" s="25">
        <v>44920</v>
      </c>
    </row>
    <row r="61" spans="2:2">
      <c r="B61" s="25">
        <v>44927</v>
      </c>
    </row>
    <row r="62" spans="2:2">
      <c r="B62" s="25">
        <v>44935</v>
      </c>
    </row>
    <row r="63" spans="2:2">
      <c r="B63" s="25">
        <v>45005</v>
      </c>
    </row>
    <row r="64" spans="2:2">
      <c r="B64" s="25">
        <v>45022</v>
      </c>
    </row>
    <row r="65" spans="2:2">
      <c r="B65" s="25">
        <v>45023</v>
      </c>
    </row>
    <row r="66" spans="2:2">
      <c r="B66" s="25">
        <v>45047</v>
      </c>
    </row>
    <row r="67" spans="2:2">
      <c r="B67" s="25">
        <v>45068</v>
      </c>
    </row>
    <row r="68" spans="2:2">
      <c r="B68" s="25">
        <v>45089</v>
      </c>
    </row>
    <row r="69" spans="2:2">
      <c r="B69" s="25">
        <v>45096</v>
      </c>
    </row>
    <row r="70" spans="2:2">
      <c r="B70" s="25">
        <v>45110</v>
      </c>
    </row>
    <row r="71" spans="2:2">
      <c r="B71" s="25">
        <v>45127</v>
      </c>
    </row>
    <row r="72" spans="2:2">
      <c r="B72" s="25">
        <v>45145</v>
      </c>
    </row>
    <row r="73" spans="2:2">
      <c r="B73" s="25">
        <v>45159</v>
      </c>
    </row>
    <row r="74" spans="2:2">
      <c r="B74" s="25">
        <v>45215</v>
      </c>
    </row>
    <row r="75" spans="2:2">
      <c r="B75" s="25">
        <v>45236</v>
      </c>
    </row>
    <row r="76" spans="2:2">
      <c r="B76" s="25">
        <v>45243</v>
      </c>
    </row>
    <row r="77" spans="2:2">
      <c r="B77" s="25">
        <v>45268</v>
      </c>
    </row>
    <row r="78" spans="2:2">
      <c r="B78" s="25">
        <v>45285</v>
      </c>
    </row>
    <row r="79" spans="2:2">
      <c r="B79" s="25">
        <v>45292</v>
      </c>
    </row>
    <row r="80" spans="2:2">
      <c r="B80" s="25">
        <v>45299</v>
      </c>
    </row>
    <row r="81" spans="2:2">
      <c r="B81" s="25">
        <v>45376</v>
      </c>
    </row>
    <row r="82" spans="2:2">
      <c r="B82" s="25">
        <v>45379</v>
      </c>
    </row>
    <row r="83" spans="2:2">
      <c r="B83" s="25">
        <v>45380</v>
      </c>
    </row>
    <row r="84" spans="2:2">
      <c r="B84" s="25">
        <v>45413</v>
      </c>
    </row>
    <row r="85" spans="2:2">
      <c r="B85" s="25">
        <v>45425</v>
      </c>
    </row>
    <row r="86" spans="2:2">
      <c r="B86" s="25">
        <v>45446</v>
      </c>
    </row>
    <row r="87" spans="2:2">
      <c r="B87" s="25">
        <v>45453</v>
      </c>
    </row>
    <row r="88" spans="2:2">
      <c r="B88" s="25">
        <v>45474</v>
      </c>
    </row>
    <row r="89" spans="2:2">
      <c r="B89" s="25">
        <v>45493</v>
      </c>
    </row>
    <row r="90" spans="2:2">
      <c r="B90" s="25">
        <v>45511</v>
      </c>
    </row>
    <row r="91" spans="2:2">
      <c r="B91" s="25">
        <v>45523</v>
      </c>
    </row>
    <row r="92" spans="2:2">
      <c r="B92" s="25">
        <v>45579</v>
      </c>
    </row>
    <row r="93" spans="2:2">
      <c r="B93" s="25">
        <v>45600</v>
      </c>
    </row>
    <row r="94" spans="2:2">
      <c r="B94" s="25">
        <v>45607</v>
      </c>
    </row>
    <row r="95" spans="2:2">
      <c r="B95" s="25">
        <v>45634</v>
      </c>
    </row>
    <row r="96" spans="2:2">
      <c r="B96" s="25">
        <v>45651</v>
      </c>
    </row>
    <row r="97" spans="2:2">
      <c r="B97" s="25">
        <v>45658</v>
      </c>
    </row>
    <row r="98" spans="2:2">
      <c r="B98" s="25">
        <v>45663</v>
      </c>
    </row>
    <row r="99" spans="2:2">
      <c r="B99" s="25">
        <v>45740</v>
      </c>
    </row>
    <row r="100" spans="2:2">
      <c r="B100" s="25">
        <v>45764</v>
      </c>
    </row>
    <row r="101" spans="2:2">
      <c r="B101" s="25">
        <v>45765</v>
      </c>
    </row>
    <row r="102" spans="2:2">
      <c r="B102" s="25">
        <v>45778</v>
      </c>
    </row>
    <row r="103" spans="2:2">
      <c r="B103" s="25">
        <v>45810</v>
      </c>
    </row>
    <row r="104" spans="2:2">
      <c r="B104" s="25">
        <v>45831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1"/>
  <sheetViews>
    <sheetView topLeftCell="A14" zoomScale="80" zoomScaleNormal="80" workbookViewId="0">
      <selection activeCell="A24" sqref="A24:J24"/>
    </sheetView>
  </sheetViews>
  <sheetFormatPr baseColWidth="10" defaultColWidth="11.453125" defaultRowHeight="15.5"/>
  <cols>
    <col min="1" max="1" width="36" style="26" customWidth="1"/>
    <col min="2" max="2" width="11.7265625" style="26" bestFit="1" customWidth="1"/>
    <col min="3" max="3" width="12.54296875" style="26" customWidth="1"/>
    <col min="4" max="4" width="11.453125" style="26"/>
    <col min="5" max="5" width="13.26953125" style="26" customWidth="1"/>
    <col min="6" max="6" width="15.453125" style="26" customWidth="1"/>
    <col min="7" max="8" width="11.453125" style="26"/>
    <col min="9" max="9" width="18.1796875" style="26" customWidth="1"/>
    <col min="10" max="10" width="15.54296875" style="26" customWidth="1"/>
    <col min="11" max="16384" width="11.453125" style="26"/>
  </cols>
  <sheetData>
    <row r="1" spans="1:10" ht="24.75" customHeight="1">
      <c r="A1" s="124"/>
      <c r="B1" s="125" t="s">
        <v>52</v>
      </c>
      <c r="C1" s="125"/>
      <c r="D1" s="125"/>
      <c r="E1" s="125"/>
      <c r="F1" s="125"/>
      <c r="G1" s="125"/>
      <c r="H1" s="125"/>
      <c r="I1" s="126" t="s">
        <v>62</v>
      </c>
      <c r="J1" s="126"/>
    </row>
    <row r="2" spans="1:10" ht="24.75" customHeight="1">
      <c r="A2" s="124"/>
      <c r="B2" s="125"/>
      <c r="C2" s="125"/>
      <c r="D2" s="125"/>
      <c r="E2" s="125"/>
      <c r="F2" s="125"/>
      <c r="G2" s="125"/>
      <c r="H2" s="125"/>
      <c r="I2" s="126" t="s">
        <v>50</v>
      </c>
      <c r="J2" s="126"/>
    </row>
    <row r="3" spans="1:10" ht="24.75" customHeight="1">
      <c r="A3" s="124"/>
      <c r="B3" s="127" t="s">
        <v>190</v>
      </c>
      <c r="C3" s="127"/>
      <c r="D3" s="127"/>
      <c r="E3" s="127"/>
      <c r="F3" s="127"/>
      <c r="G3" s="127"/>
      <c r="H3" s="127"/>
      <c r="I3" s="126" t="s">
        <v>49</v>
      </c>
      <c r="J3" s="126"/>
    </row>
    <row r="4" spans="1:10" s="27" customFormat="1" ht="32.25" customHeight="1">
      <c r="A4" s="124"/>
      <c r="B4" s="127"/>
      <c r="C4" s="127"/>
      <c r="D4" s="127"/>
      <c r="E4" s="127"/>
      <c r="F4" s="127"/>
      <c r="G4" s="127"/>
      <c r="H4" s="127"/>
      <c r="I4" s="128" t="s">
        <v>48</v>
      </c>
      <c r="J4" s="128"/>
    </row>
    <row r="5" spans="1:10" s="31" customFormat="1" ht="31.5" thickBot="1">
      <c r="A5" s="28" t="s">
        <v>63</v>
      </c>
      <c r="B5" s="131" t="s">
        <v>282</v>
      </c>
      <c r="C5" s="131"/>
      <c r="D5" s="131"/>
      <c r="E5" s="131"/>
      <c r="F5" s="131"/>
      <c r="G5" s="29"/>
      <c r="H5" s="29"/>
      <c r="I5" s="30" t="s">
        <v>64</v>
      </c>
      <c r="J5" s="91" t="s">
        <v>191</v>
      </c>
    </row>
    <row r="6" spans="1:10">
      <c r="A6" s="132" t="s">
        <v>65</v>
      </c>
      <c r="B6" s="133"/>
      <c r="C6" s="134"/>
      <c r="D6" s="134"/>
      <c r="E6" s="134"/>
      <c r="F6" s="134"/>
      <c r="G6" s="134"/>
      <c r="H6" s="134"/>
      <c r="I6" s="134"/>
      <c r="J6" s="135"/>
    </row>
    <row r="7" spans="1:10" ht="36" customHeight="1">
      <c r="A7" s="136" t="s">
        <v>66</v>
      </c>
      <c r="B7" s="138" t="s">
        <v>67</v>
      </c>
      <c r="C7" s="140" t="s">
        <v>68</v>
      </c>
      <c r="D7" s="141"/>
      <c r="E7" s="141"/>
      <c r="F7" s="141"/>
      <c r="G7" s="141"/>
      <c r="H7" s="141"/>
      <c r="I7" s="142"/>
      <c r="J7" s="32" t="s">
        <v>69</v>
      </c>
    </row>
    <row r="8" spans="1:10" ht="65.25" customHeight="1">
      <c r="A8" s="137"/>
      <c r="B8" s="139"/>
      <c r="C8" s="33" t="s">
        <v>70</v>
      </c>
      <c r="D8" s="34" t="s">
        <v>71</v>
      </c>
      <c r="E8" s="33" t="s">
        <v>72</v>
      </c>
      <c r="F8" s="33" t="s">
        <v>73</v>
      </c>
      <c r="G8" s="33" t="s">
        <v>74</v>
      </c>
      <c r="H8" s="33" t="s">
        <v>75</v>
      </c>
      <c r="I8" s="33" t="s">
        <v>76</v>
      </c>
      <c r="J8" s="32"/>
    </row>
    <row r="9" spans="1:10">
      <c r="A9" s="35" t="s">
        <v>77</v>
      </c>
      <c r="B9" s="36">
        <v>30</v>
      </c>
      <c r="C9" s="37">
        <v>0</v>
      </c>
      <c r="D9" s="37">
        <v>18</v>
      </c>
      <c r="E9" s="37">
        <v>0</v>
      </c>
      <c r="F9" s="37">
        <v>12</v>
      </c>
      <c r="G9" s="37">
        <v>0</v>
      </c>
      <c r="H9" s="37">
        <v>0</v>
      </c>
      <c r="I9" s="37">
        <v>0</v>
      </c>
      <c r="J9" s="38"/>
    </row>
    <row r="10" spans="1:10">
      <c r="A10" s="35" t="s">
        <v>78</v>
      </c>
      <c r="B10" s="36"/>
      <c r="C10" s="37">
        <v>0</v>
      </c>
      <c r="D10" s="37">
        <v>0</v>
      </c>
      <c r="E10" s="37">
        <v>0</v>
      </c>
      <c r="F10" s="37">
        <v>0</v>
      </c>
      <c r="G10" s="37">
        <v>0</v>
      </c>
      <c r="H10" s="37">
        <v>0</v>
      </c>
      <c r="I10" s="37">
        <v>0</v>
      </c>
      <c r="J10" s="39"/>
    </row>
    <row r="11" spans="1:10">
      <c r="A11" s="35" t="s">
        <v>59</v>
      </c>
      <c r="B11" s="40">
        <f>SUM(C11:H11)</f>
        <v>0</v>
      </c>
      <c r="C11" s="37">
        <v>0</v>
      </c>
      <c r="D11" s="37">
        <v>0</v>
      </c>
      <c r="E11" s="37">
        <v>0</v>
      </c>
      <c r="F11" s="37">
        <v>0</v>
      </c>
      <c r="G11" s="37">
        <v>0</v>
      </c>
      <c r="H11" s="41">
        <v>0</v>
      </c>
      <c r="I11" s="37">
        <v>0</v>
      </c>
      <c r="J11" s="42"/>
    </row>
    <row r="12" spans="1:10">
      <c r="A12" s="35" t="s">
        <v>79</v>
      </c>
      <c r="B12" s="36"/>
      <c r="C12" s="37">
        <v>0</v>
      </c>
      <c r="D12" s="37">
        <v>0</v>
      </c>
      <c r="E12" s="37">
        <v>0</v>
      </c>
      <c r="F12" s="37">
        <v>0</v>
      </c>
      <c r="G12" s="37">
        <v>0</v>
      </c>
      <c r="H12" s="37">
        <v>0</v>
      </c>
      <c r="I12" s="37">
        <v>0</v>
      </c>
      <c r="J12" s="39"/>
    </row>
    <row r="13" spans="1:10" ht="31">
      <c r="A13" s="43" t="s">
        <v>80</v>
      </c>
      <c r="B13" s="44">
        <v>0</v>
      </c>
      <c r="C13" s="37">
        <v>0</v>
      </c>
      <c r="D13" s="45">
        <v>0</v>
      </c>
      <c r="E13" s="37">
        <v>0</v>
      </c>
      <c r="F13" s="45">
        <v>0</v>
      </c>
      <c r="G13" s="37">
        <v>0</v>
      </c>
      <c r="H13" s="45">
        <v>0</v>
      </c>
      <c r="I13" s="37">
        <v>0</v>
      </c>
      <c r="J13" s="46"/>
    </row>
    <row r="14" spans="1:10" ht="16" thickBot="1">
      <c r="A14" s="43" t="s">
        <v>81</v>
      </c>
      <c r="B14" s="44"/>
      <c r="C14" s="37">
        <v>0</v>
      </c>
      <c r="D14" s="45">
        <v>0</v>
      </c>
      <c r="E14" s="37">
        <v>0</v>
      </c>
      <c r="F14" s="45">
        <v>0</v>
      </c>
      <c r="G14" s="37">
        <v>0</v>
      </c>
      <c r="H14" s="45">
        <v>0</v>
      </c>
      <c r="I14" s="37">
        <v>0</v>
      </c>
      <c r="J14" s="46"/>
    </row>
    <row r="15" spans="1:10" ht="27" customHeight="1" thickBot="1">
      <c r="A15" s="47" t="s">
        <v>82</v>
      </c>
      <c r="B15" s="48">
        <f>SUM(B9:B14)</f>
        <v>30</v>
      </c>
      <c r="C15" s="48">
        <f t="shared" ref="C15:H15" si="0">SUM(C9:C14)</f>
        <v>0</v>
      </c>
      <c r="D15" s="48">
        <f>SUM(D9:D14)</f>
        <v>18</v>
      </c>
      <c r="E15" s="48">
        <f t="shared" si="0"/>
        <v>0</v>
      </c>
      <c r="F15" s="48">
        <f t="shared" si="0"/>
        <v>12</v>
      </c>
      <c r="G15" s="48">
        <f t="shared" si="0"/>
        <v>0</v>
      </c>
      <c r="H15" s="48">
        <f t="shared" si="0"/>
        <v>0</v>
      </c>
      <c r="I15" s="48"/>
      <c r="J15" s="49"/>
    </row>
    <row r="16" spans="1:10" s="54" customFormat="1" ht="32.25" customHeight="1">
      <c r="A16" s="50" t="s">
        <v>83</v>
      </c>
      <c r="B16" s="51">
        <v>22</v>
      </c>
      <c r="C16" s="52"/>
      <c r="D16" s="52"/>
      <c r="E16" s="52"/>
      <c r="F16" s="52"/>
      <c r="G16" s="52"/>
      <c r="H16" s="52"/>
      <c r="I16" s="53"/>
      <c r="J16" s="32"/>
    </row>
    <row r="17" spans="1:10" ht="33" customHeight="1">
      <c r="A17" s="35" t="s">
        <v>84</v>
      </c>
      <c r="B17" s="55">
        <v>1</v>
      </c>
      <c r="C17" s="56"/>
      <c r="D17" s="56"/>
      <c r="E17" s="56"/>
      <c r="F17" s="56"/>
      <c r="G17" s="56"/>
      <c r="H17" s="56"/>
      <c r="I17" s="57"/>
      <c r="J17" s="58"/>
    </row>
    <row r="18" spans="1:10" ht="35.25" customHeight="1">
      <c r="A18" s="35" t="s">
        <v>85</v>
      </c>
      <c r="B18" s="55">
        <v>30</v>
      </c>
      <c r="C18" s="56"/>
      <c r="D18" s="56"/>
      <c r="E18" s="56"/>
      <c r="F18" s="56"/>
      <c r="G18" s="56"/>
      <c r="H18" s="56"/>
      <c r="I18" s="57"/>
      <c r="J18" s="58"/>
    </row>
    <row r="19" spans="1:10" ht="27" customHeight="1">
      <c r="A19" s="35" t="s">
        <v>86</v>
      </c>
      <c r="B19" s="56">
        <v>17</v>
      </c>
      <c r="C19" s="56"/>
      <c r="D19" s="56"/>
      <c r="E19" s="56"/>
      <c r="F19" s="56"/>
      <c r="G19" s="56"/>
      <c r="H19" s="56"/>
      <c r="I19" s="57"/>
      <c r="J19" s="58"/>
    </row>
    <row r="20" spans="1:10" ht="27" customHeight="1">
      <c r="A20" s="35" t="s">
        <v>87</v>
      </c>
      <c r="B20" s="56">
        <v>22</v>
      </c>
      <c r="C20" s="56"/>
      <c r="D20" s="56"/>
      <c r="E20" s="56"/>
      <c r="F20" s="56"/>
      <c r="G20" s="56"/>
      <c r="H20" s="56"/>
      <c r="I20" s="57"/>
      <c r="J20" s="58"/>
    </row>
    <row r="21" spans="1:10" ht="27" customHeight="1">
      <c r="A21" s="43" t="s">
        <v>88</v>
      </c>
      <c r="B21" s="59">
        <v>1</v>
      </c>
      <c r="C21" s="60"/>
      <c r="D21" s="60"/>
      <c r="E21" s="60"/>
      <c r="F21" s="60"/>
      <c r="G21" s="60"/>
      <c r="H21" s="60"/>
      <c r="I21" s="61"/>
      <c r="J21" s="62"/>
    </row>
    <row r="22" spans="1:10" ht="59.25" customHeight="1" thickBot="1">
      <c r="A22" s="63" t="s">
        <v>89</v>
      </c>
      <c r="B22" s="64">
        <v>0</v>
      </c>
      <c r="C22" s="65"/>
      <c r="D22" s="65"/>
      <c r="E22" s="65"/>
      <c r="F22" s="65"/>
      <c r="G22" s="65"/>
      <c r="H22" s="65"/>
      <c r="I22" s="66"/>
      <c r="J22" s="67"/>
    </row>
    <row r="23" spans="1:10" ht="59.25" customHeight="1" thickBot="1">
      <c r="A23" s="63" t="s">
        <v>90</v>
      </c>
      <c r="B23" s="64">
        <v>0</v>
      </c>
      <c r="C23" s="65"/>
      <c r="D23" s="65"/>
      <c r="E23" s="65"/>
      <c r="F23" s="65"/>
      <c r="G23" s="65"/>
      <c r="H23" s="65"/>
      <c r="I23" s="66"/>
      <c r="J23" s="67"/>
    </row>
    <row r="24" spans="1:10" ht="16" thickBot="1">
      <c r="A24" s="143" t="s">
        <v>189</v>
      </c>
      <c r="B24" s="144"/>
      <c r="C24" s="145"/>
      <c r="D24" s="145"/>
      <c r="E24" s="145"/>
      <c r="F24" s="145"/>
      <c r="G24" s="145"/>
      <c r="H24" s="145"/>
      <c r="I24" s="145"/>
      <c r="J24" s="146"/>
    </row>
    <row r="25" spans="1:10" ht="16" thickBot="1">
      <c r="A25" s="147" t="s">
        <v>283</v>
      </c>
      <c r="B25" s="148"/>
      <c r="C25" s="149"/>
      <c r="D25" s="149"/>
      <c r="E25" s="149"/>
      <c r="F25" s="149"/>
      <c r="G25" s="149"/>
      <c r="H25" s="149"/>
      <c r="I25" s="149"/>
      <c r="J25" s="150"/>
    </row>
    <row r="27" spans="1:10" s="68" customFormat="1" ht="56.25" customHeight="1">
      <c r="A27" s="130" t="s">
        <v>91</v>
      </c>
      <c r="B27" s="130"/>
      <c r="C27" s="130"/>
      <c r="D27" s="130"/>
      <c r="E27" s="130"/>
      <c r="F27" s="130"/>
      <c r="G27" s="130"/>
      <c r="H27" s="130"/>
      <c r="I27" s="130"/>
      <c r="J27" s="130"/>
    </row>
    <row r="28" spans="1:10" ht="38.25" customHeight="1">
      <c r="A28" s="130" t="s">
        <v>92</v>
      </c>
      <c r="B28" s="130"/>
      <c r="C28" s="130"/>
      <c r="D28" s="130"/>
      <c r="E28" s="130"/>
      <c r="F28" s="130"/>
      <c r="G28" s="130"/>
      <c r="H28" s="130"/>
      <c r="I28" s="130"/>
      <c r="J28" s="130"/>
    </row>
    <row r="29" spans="1:10" ht="54.75" customHeight="1">
      <c r="A29" s="151" t="s">
        <v>93</v>
      </c>
      <c r="B29" s="130"/>
      <c r="C29" s="130"/>
      <c r="D29" s="130"/>
      <c r="E29" s="130"/>
      <c r="F29" s="130"/>
      <c r="G29" s="130"/>
      <c r="H29" s="130"/>
      <c r="I29" s="130"/>
      <c r="J29" s="130"/>
    </row>
    <row r="30" spans="1:10" ht="33.75" customHeight="1">
      <c r="A30" s="130" t="s">
        <v>94</v>
      </c>
      <c r="B30" s="130"/>
      <c r="C30" s="130"/>
      <c r="D30" s="130"/>
      <c r="E30" s="130"/>
      <c r="F30" s="130"/>
      <c r="G30" s="130"/>
      <c r="H30" s="130"/>
      <c r="I30" s="130"/>
      <c r="J30" s="130"/>
    </row>
    <row r="31" spans="1:10" ht="114.75" customHeight="1">
      <c r="A31" s="129" t="s">
        <v>95</v>
      </c>
      <c r="B31" s="130"/>
      <c r="C31" s="130"/>
      <c r="D31" s="130"/>
      <c r="E31" s="130"/>
      <c r="F31" s="130"/>
      <c r="G31" s="130"/>
      <c r="H31" s="130"/>
      <c r="I31" s="130"/>
      <c r="J31" s="130"/>
    </row>
  </sheetData>
  <mergeCells count="19">
    <mergeCell ref="A31:J31"/>
    <mergeCell ref="B5:F5"/>
    <mergeCell ref="A6:J6"/>
    <mergeCell ref="A7:A8"/>
    <mergeCell ref="B7:B8"/>
    <mergeCell ref="C7:I7"/>
    <mergeCell ref="A24:J24"/>
    <mergeCell ref="A25:J25"/>
    <mergeCell ref="A27:J27"/>
    <mergeCell ref="A28:J28"/>
    <mergeCell ref="A29:J29"/>
    <mergeCell ref="A30:J30"/>
    <mergeCell ref="A1:A4"/>
    <mergeCell ref="B1:H2"/>
    <mergeCell ref="I1:J1"/>
    <mergeCell ref="I2:J2"/>
    <mergeCell ref="B3:H4"/>
    <mergeCell ref="I3:J3"/>
    <mergeCell ref="I4:J4"/>
  </mergeCells>
  <pageMargins left="0.25" right="0.25" top="0.75" bottom="0.75" header="0.3" footer="0.3"/>
  <pageSetup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N422"/>
  <sheetViews>
    <sheetView topLeftCell="F1" zoomScale="60" zoomScaleNormal="60" workbookViewId="0">
      <pane ySplit="8" topLeftCell="A39" activePane="bottomLeft" state="frozen"/>
      <selection pane="bottomLeft" activeCell="AC37" sqref="AC37"/>
    </sheetView>
  </sheetViews>
  <sheetFormatPr baseColWidth="10" defaultRowHeight="14.5"/>
  <cols>
    <col min="1" max="1" width="36.7265625" style="3" customWidth="1"/>
    <col min="2" max="2" width="30.1796875" style="3" customWidth="1"/>
    <col min="3" max="3" width="30.7265625" customWidth="1"/>
    <col min="4" max="4" width="33.1796875" customWidth="1"/>
    <col min="5" max="5" width="40.1796875" customWidth="1"/>
    <col min="6" max="6" width="6.1796875" customWidth="1"/>
    <col min="7" max="17" width="5.26953125" customWidth="1"/>
    <col min="18" max="18" width="48" style="2" customWidth="1"/>
    <col min="19" max="19" width="21.453125" customWidth="1"/>
    <col min="20" max="20" width="58.1796875" customWidth="1"/>
    <col min="21" max="21" width="28.26953125" style="89" customWidth="1"/>
    <col min="22" max="29" width="4.7265625" customWidth="1"/>
    <col min="30" max="30" width="13.1796875" style="1" customWidth="1"/>
    <col min="31" max="33" width="13.1796875" customWidth="1"/>
    <col min="34" max="34" width="21.26953125" customWidth="1"/>
    <col min="35" max="35" width="19.1796875" customWidth="1"/>
    <col min="36" max="36" width="13.7265625" customWidth="1"/>
  </cols>
  <sheetData>
    <row r="1" spans="1:40" s="8" customFormat="1" ht="19" customHeight="1">
      <c r="A1" s="152"/>
      <c r="B1" s="153"/>
      <c r="C1" s="158" t="s">
        <v>52</v>
      </c>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60"/>
      <c r="AI1" s="164" t="s">
        <v>51</v>
      </c>
      <c r="AJ1" s="165"/>
    </row>
    <row r="2" spans="1:40" ht="6.75" customHeight="1" thickBot="1">
      <c r="A2" s="154"/>
      <c r="B2" s="155"/>
      <c r="C2" s="161"/>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3"/>
      <c r="AI2" s="164" t="s">
        <v>50</v>
      </c>
      <c r="AJ2" s="165"/>
    </row>
    <row r="3" spans="1:40" ht="19" customHeight="1">
      <c r="A3" s="154"/>
      <c r="B3" s="155"/>
      <c r="C3" s="166" t="s">
        <v>281</v>
      </c>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8"/>
      <c r="AI3" s="164" t="s">
        <v>49</v>
      </c>
      <c r="AJ3" s="165"/>
    </row>
    <row r="4" spans="1:40" ht="41" customHeight="1" thickBot="1">
      <c r="A4" s="156"/>
      <c r="B4" s="157"/>
      <c r="C4" s="169"/>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1"/>
      <c r="AI4" s="172" t="s">
        <v>48</v>
      </c>
      <c r="AJ4" s="173"/>
    </row>
    <row r="5" spans="1:40" ht="57" customHeight="1" thickBot="1">
      <c r="A5" s="215" t="s">
        <v>47</v>
      </c>
      <c r="B5" s="216" t="s">
        <v>46</v>
      </c>
      <c r="C5" s="201" t="s">
        <v>45</v>
      </c>
      <c r="D5" s="201"/>
      <c r="E5" s="202"/>
      <c r="F5" s="193" t="s">
        <v>44</v>
      </c>
      <c r="G5" s="194"/>
      <c r="H5" s="194"/>
      <c r="I5" s="194"/>
      <c r="J5" s="194"/>
      <c r="K5" s="195"/>
      <c r="L5" s="193" t="s">
        <v>43</v>
      </c>
      <c r="M5" s="194"/>
      <c r="N5" s="194"/>
      <c r="O5" s="194"/>
      <c r="P5" s="194"/>
      <c r="Q5" s="195"/>
      <c r="R5" s="174" t="s">
        <v>42</v>
      </c>
      <c r="S5" s="189" t="s">
        <v>41</v>
      </c>
      <c r="T5" s="191" t="s">
        <v>40</v>
      </c>
      <c r="U5" s="189" t="s">
        <v>39</v>
      </c>
      <c r="V5" s="193" t="s">
        <v>38</v>
      </c>
      <c r="W5" s="194"/>
      <c r="X5" s="194"/>
      <c r="Y5" s="194"/>
      <c r="Z5" s="194"/>
      <c r="AA5" s="194"/>
      <c r="AB5" s="194"/>
      <c r="AC5" s="195"/>
      <c r="AD5" s="211" t="s">
        <v>37</v>
      </c>
      <c r="AE5" s="212"/>
      <c r="AF5" s="211" t="s">
        <v>36</v>
      </c>
      <c r="AG5" s="212"/>
      <c r="AH5" s="189" t="s">
        <v>35</v>
      </c>
      <c r="AI5" s="189" t="s">
        <v>34</v>
      </c>
      <c r="AJ5" s="189" t="s">
        <v>33</v>
      </c>
    </row>
    <row r="6" spans="1:40" ht="56.25" customHeight="1" thickBot="1">
      <c r="A6" s="215"/>
      <c r="B6" s="217"/>
      <c r="C6" s="204" t="s">
        <v>32</v>
      </c>
      <c r="D6" s="189" t="s">
        <v>31</v>
      </c>
      <c r="E6" s="189" t="s">
        <v>30</v>
      </c>
      <c r="F6" s="188" t="s">
        <v>29</v>
      </c>
      <c r="G6" s="177" t="s">
        <v>28</v>
      </c>
      <c r="H6" s="177" t="s">
        <v>27</v>
      </c>
      <c r="I6" s="177" t="s">
        <v>26</v>
      </c>
      <c r="J6" s="177" t="s">
        <v>25</v>
      </c>
      <c r="K6" s="179" t="s">
        <v>24</v>
      </c>
      <c r="L6" s="181" t="s">
        <v>23</v>
      </c>
      <c r="M6" s="182"/>
      <c r="N6" s="181" t="s">
        <v>22</v>
      </c>
      <c r="O6" s="183"/>
      <c r="P6" s="184" t="s">
        <v>21</v>
      </c>
      <c r="Q6" s="182"/>
      <c r="R6" s="175"/>
      <c r="S6" s="190"/>
      <c r="T6" s="192"/>
      <c r="U6" s="190"/>
      <c r="V6" s="188" t="s">
        <v>20</v>
      </c>
      <c r="W6" s="177" t="s">
        <v>19</v>
      </c>
      <c r="X6" s="177" t="s">
        <v>18</v>
      </c>
      <c r="Y6" s="177" t="s">
        <v>17</v>
      </c>
      <c r="Z6" s="177" t="s">
        <v>16</v>
      </c>
      <c r="AA6" s="184" t="s">
        <v>15</v>
      </c>
      <c r="AB6" s="196"/>
      <c r="AC6" s="182"/>
      <c r="AD6" s="213"/>
      <c r="AE6" s="214"/>
      <c r="AF6" s="213"/>
      <c r="AG6" s="214"/>
      <c r="AH6" s="190"/>
      <c r="AI6" s="190"/>
      <c r="AJ6" s="190"/>
      <c r="AN6" s="4" t="e">
        <f>(NETWORKDAYS.INTL(#REF!,#REF!,1,FESTIVOS!$B$4:B831)-1)</f>
        <v>#REF!</v>
      </c>
    </row>
    <row r="7" spans="1:40" ht="31.5" customHeight="1">
      <c r="A7" s="215"/>
      <c r="B7" s="217"/>
      <c r="C7" s="205"/>
      <c r="D7" s="190"/>
      <c r="E7" s="190"/>
      <c r="F7" s="187"/>
      <c r="G7" s="178"/>
      <c r="H7" s="178"/>
      <c r="I7" s="178"/>
      <c r="J7" s="178"/>
      <c r="K7" s="180"/>
      <c r="L7" s="186" t="s">
        <v>14</v>
      </c>
      <c r="M7" s="185" t="s">
        <v>13</v>
      </c>
      <c r="N7" s="186" t="s">
        <v>12</v>
      </c>
      <c r="O7" s="185" t="s">
        <v>11</v>
      </c>
      <c r="P7" s="186" t="s">
        <v>12</v>
      </c>
      <c r="Q7" s="185" t="s">
        <v>11</v>
      </c>
      <c r="R7" s="175"/>
      <c r="S7" s="190"/>
      <c r="T7" s="192"/>
      <c r="U7" s="190"/>
      <c r="V7" s="187"/>
      <c r="W7" s="178"/>
      <c r="X7" s="178"/>
      <c r="Y7" s="178"/>
      <c r="Z7" s="178"/>
      <c r="AA7" s="197" t="s">
        <v>10</v>
      </c>
      <c r="AB7" s="199" t="s">
        <v>9</v>
      </c>
      <c r="AC7" s="185" t="s">
        <v>8</v>
      </c>
      <c r="AD7" s="206" t="s">
        <v>7</v>
      </c>
      <c r="AE7" s="206" t="s">
        <v>6</v>
      </c>
      <c r="AF7" s="206" t="s">
        <v>5</v>
      </c>
      <c r="AG7" s="206" t="s">
        <v>4</v>
      </c>
      <c r="AH7" s="190"/>
      <c r="AI7" s="190"/>
      <c r="AJ7" s="190"/>
    </row>
    <row r="8" spans="1:40" ht="59.25" customHeight="1">
      <c r="A8" s="215"/>
      <c r="B8" s="217"/>
      <c r="C8" s="205"/>
      <c r="D8" s="190"/>
      <c r="E8" s="190"/>
      <c r="F8" s="187"/>
      <c r="G8" s="178"/>
      <c r="H8" s="178"/>
      <c r="I8" s="178"/>
      <c r="J8" s="178"/>
      <c r="K8" s="180"/>
      <c r="L8" s="187"/>
      <c r="M8" s="180"/>
      <c r="N8" s="187"/>
      <c r="O8" s="180"/>
      <c r="P8" s="187"/>
      <c r="Q8" s="180"/>
      <c r="R8" s="176"/>
      <c r="S8" s="190"/>
      <c r="T8" s="192"/>
      <c r="U8" s="190"/>
      <c r="V8" s="187"/>
      <c r="W8" s="178"/>
      <c r="X8" s="178"/>
      <c r="Y8" s="178"/>
      <c r="Z8" s="178"/>
      <c r="AA8" s="198"/>
      <c r="AB8" s="200"/>
      <c r="AC8" s="180"/>
      <c r="AD8" s="207"/>
      <c r="AE8" s="207"/>
      <c r="AF8" s="207"/>
      <c r="AG8" s="207"/>
      <c r="AH8" s="190"/>
      <c r="AI8" s="190"/>
      <c r="AJ8" s="190"/>
      <c r="AN8" s="7"/>
    </row>
    <row r="9" spans="1:40" ht="49.5" customHeight="1">
      <c r="A9" s="208" t="s">
        <v>114</v>
      </c>
      <c r="B9" s="209"/>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10"/>
      <c r="AK9" s="77"/>
    </row>
    <row r="10" spans="1:40" s="1" customFormat="1" ht="87.75" customHeight="1">
      <c r="A10" s="87" t="s">
        <v>120</v>
      </c>
      <c r="B10" s="86">
        <v>44867</v>
      </c>
      <c r="C10" s="79" t="s">
        <v>119</v>
      </c>
      <c r="D10" s="79" t="s">
        <v>260</v>
      </c>
      <c r="E10" s="5" t="s">
        <v>118</v>
      </c>
      <c r="F10" s="79"/>
      <c r="G10" s="79">
        <v>1</v>
      </c>
      <c r="H10" s="79"/>
      <c r="I10" s="79"/>
      <c r="J10" s="79"/>
      <c r="K10" s="79"/>
      <c r="L10" s="79"/>
      <c r="M10" s="79"/>
      <c r="N10" s="79"/>
      <c r="O10" s="79"/>
      <c r="P10" s="79"/>
      <c r="Q10" s="79"/>
      <c r="R10" s="6" t="s">
        <v>117</v>
      </c>
      <c r="S10" s="79" t="s">
        <v>2</v>
      </c>
      <c r="T10" s="5" t="s">
        <v>116</v>
      </c>
      <c r="U10" s="5" t="s">
        <v>107</v>
      </c>
      <c r="V10" s="79">
        <v>1</v>
      </c>
      <c r="W10" s="79"/>
      <c r="X10" s="79"/>
      <c r="Y10" s="79"/>
      <c r="Z10" s="79"/>
      <c r="AA10" s="79"/>
      <c r="AB10" s="79"/>
      <c r="AC10" s="79">
        <v>1</v>
      </c>
      <c r="AD10" s="79">
        <v>1</v>
      </c>
      <c r="AE10" s="79"/>
      <c r="AF10" s="79">
        <v>1</v>
      </c>
      <c r="AG10" s="79"/>
      <c r="AH10" s="79" t="s">
        <v>115</v>
      </c>
      <c r="AI10" s="78">
        <v>44875</v>
      </c>
      <c r="AJ10" s="4">
        <f>(NETWORKDAYS.INTL(B10,AI10,1,[1]FESTIVOS!$B$4:B411)-1)</f>
        <v>5</v>
      </c>
    </row>
    <row r="11" spans="1:40" s="1" customFormat="1" ht="87.75" customHeight="1">
      <c r="A11" s="87" t="s">
        <v>149</v>
      </c>
      <c r="B11" s="86">
        <v>44868</v>
      </c>
      <c r="C11" s="79" t="s">
        <v>148</v>
      </c>
      <c r="D11" s="79" t="s">
        <v>147</v>
      </c>
      <c r="E11" s="5" t="s">
        <v>146</v>
      </c>
      <c r="F11" s="79"/>
      <c r="G11" s="79"/>
      <c r="H11" s="79"/>
      <c r="I11" s="79">
        <v>1</v>
      </c>
      <c r="J11" s="79"/>
      <c r="K11" s="79"/>
      <c r="L11" s="79"/>
      <c r="M11" s="79"/>
      <c r="N11" s="79"/>
      <c r="O11" s="79"/>
      <c r="P11" s="79"/>
      <c r="Q11" s="79"/>
      <c r="R11" s="6" t="s">
        <v>145</v>
      </c>
      <c r="S11" s="79" t="s">
        <v>2</v>
      </c>
      <c r="T11" s="5" t="s">
        <v>144</v>
      </c>
      <c r="U11" s="5" t="s">
        <v>107</v>
      </c>
      <c r="V11" s="79">
        <v>1</v>
      </c>
      <c r="W11" s="79"/>
      <c r="X11" s="79"/>
      <c r="Y11" s="79"/>
      <c r="Z11" s="79"/>
      <c r="AA11" s="79"/>
      <c r="AB11" s="79"/>
      <c r="AC11" s="79">
        <v>1</v>
      </c>
      <c r="AD11" s="79">
        <v>1</v>
      </c>
      <c r="AE11" s="79"/>
      <c r="AF11" s="79">
        <v>1</v>
      </c>
      <c r="AG11" s="79"/>
      <c r="AH11" s="79" t="s">
        <v>143</v>
      </c>
      <c r="AI11" s="78">
        <v>44875</v>
      </c>
      <c r="AJ11" s="4">
        <f>(NETWORKDAYS.INTL(B11,AI11,1,[1]FESTIVOS!$B$4:B412)-1)</f>
        <v>4</v>
      </c>
    </row>
    <row r="12" spans="1:40" s="1" customFormat="1" ht="87.75" customHeight="1">
      <c r="A12" s="87" t="s">
        <v>142</v>
      </c>
      <c r="B12" s="86">
        <v>44868</v>
      </c>
      <c r="C12" s="79" t="s">
        <v>141</v>
      </c>
      <c r="D12" s="79" t="s">
        <v>140</v>
      </c>
      <c r="E12" s="5" t="s">
        <v>139</v>
      </c>
      <c r="F12" s="79"/>
      <c r="G12" s="79"/>
      <c r="H12" s="79"/>
      <c r="I12" s="79">
        <v>1</v>
      </c>
      <c r="J12" s="79"/>
      <c r="K12" s="79"/>
      <c r="L12" s="79"/>
      <c r="M12" s="79"/>
      <c r="N12" s="79"/>
      <c r="O12" s="79"/>
      <c r="P12" s="79"/>
      <c r="Q12" s="79"/>
      <c r="R12" s="6" t="s">
        <v>138</v>
      </c>
      <c r="S12" s="79" t="s">
        <v>2</v>
      </c>
      <c r="T12" s="5" t="s">
        <v>137</v>
      </c>
      <c r="U12" s="5" t="s">
        <v>107</v>
      </c>
      <c r="V12" s="79">
        <v>1</v>
      </c>
      <c r="W12" s="79"/>
      <c r="X12" s="79"/>
      <c r="Y12" s="79"/>
      <c r="Z12" s="79"/>
      <c r="AA12" s="79"/>
      <c r="AB12" s="79"/>
      <c r="AC12" s="79">
        <v>1</v>
      </c>
      <c r="AD12" s="79">
        <v>1</v>
      </c>
      <c r="AE12" s="79"/>
      <c r="AF12" s="79">
        <v>1</v>
      </c>
      <c r="AG12" s="79"/>
      <c r="AH12" s="79" t="s">
        <v>136</v>
      </c>
      <c r="AI12" s="78">
        <v>44887</v>
      </c>
      <c r="AJ12" s="4">
        <f>(NETWORKDAYS.INTL(B12,AI12,1,[1]FESTIVOS!$B$4:B413)-1)</f>
        <v>11</v>
      </c>
    </row>
    <row r="13" spans="1:40" s="1" customFormat="1" ht="87.75" customHeight="1">
      <c r="A13" s="79" t="s">
        <v>135</v>
      </c>
      <c r="B13" s="78">
        <v>44868</v>
      </c>
      <c r="C13" s="79" t="s">
        <v>111</v>
      </c>
      <c r="D13" s="79">
        <v>3228504465</v>
      </c>
      <c r="E13" s="5" t="s">
        <v>112</v>
      </c>
      <c r="F13" s="79"/>
      <c r="G13" s="79">
        <v>1</v>
      </c>
      <c r="H13" s="79"/>
      <c r="I13" s="79"/>
      <c r="J13" s="79"/>
      <c r="K13" s="79"/>
      <c r="L13" s="79"/>
      <c r="M13" s="79"/>
      <c r="N13" s="79"/>
      <c r="O13" s="79"/>
      <c r="P13" s="79"/>
      <c r="Q13" s="79"/>
      <c r="R13" s="6" t="s">
        <v>134</v>
      </c>
      <c r="S13" s="79" t="s">
        <v>2</v>
      </c>
      <c r="T13" s="5" t="s">
        <v>133</v>
      </c>
      <c r="U13" s="5" t="s">
        <v>107</v>
      </c>
      <c r="V13" s="79">
        <v>1</v>
      </c>
      <c r="W13" s="79"/>
      <c r="X13" s="79"/>
      <c r="Y13" s="79"/>
      <c r="Z13" s="79"/>
      <c r="AA13" s="79"/>
      <c r="AB13" s="79"/>
      <c r="AC13" s="79">
        <v>1</v>
      </c>
      <c r="AD13" s="79">
        <v>1</v>
      </c>
      <c r="AE13" s="79"/>
      <c r="AF13" s="79">
        <v>1</v>
      </c>
      <c r="AG13" s="79"/>
      <c r="AH13" s="79" t="s">
        <v>132</v>
      </c>
      <c r="AI13" s="78">
        <v>44875</v>
      </c>
      <c r="AJ13" s="4">
        <f>(NETWORKDAYS.INTL(B13,AI13,1,[1]FESTIVOS!$B$4:B414)-1)</f>
        <v>4</v>
      </c>
    </row>
    <row r="14" spans="1:40" s="1" customFormat="1" ht="87.75" customHeight="1">
      <c r="A14" s="87" t="s">
        <v>131</v>
      </c>
      <c r="B14" s="86">
        <v>44868</v>
      </c>
      <c r="C14" s="79" t="s">
        <v>130</v>
      </c>
      <c r="D14" s="79"/>
      <c r="E14" s="5" t="s">
        <v>129</v>
      </c>
      <c r="F14" s="79"/>
      <c r="G14" s="79"/>
      <c r="H14" s="79"/>
      <c r="I14" s="79">
        <v>1</v>
      </c>
      <c r="J14" s="79"/>
      <c r="K14" s="79"/>
      <c r="L14" s="79"/>
      <c r="M14" s="79"/>
      <c r="N14" s="79"/>
      <c r="O14" s="79"/>
      <c r="P14" s="79"/>
      <c r="Q14" s="79"/>
      <c r="R14" s="6" t="s">
        <v>128</v>
      </c>
      <c r="S14" s="79" t="s">
        <v>2</v>
      </c>
      <c r="T14" s="5" t="s">
        <v>127</v>
      </c>
      <c r="U14" s="5" t="s">
        <v>104</v>
      </c>
      <c r="V14" s="79">
        <v>1</v>
      </c>
      <c r="W14" s="79"/>
      <c r="X14" s="79"/>
      <c r="Y14" s="79"/>
      <c r="Z14" s="79"/>
      <c r="AA14" s="79"/>
      <c r="AB14" s="79"/>
      <c r="AC14" s="79">
        <v>1</v>
      </c>
      <c r="AD14" s="79">
        <v>1</v>
      </c>
      <c r="AE14" s="79"/>
      <c r="AF14" s="79">
        <v>1</v>
      </c>
      <c r="AG14" s="79"/>
      <c r="AH14" s="79" t="s">
        <v>126</v>
      </c>
      <c r="AI14" s="78">
        <v>44873</v>
      </c>
      <c r="AJ14" s="4">
        <f>(NETWORKDAYS.INTL(B14,AI14,1,[1]FESTIVOS!$B$4:B415)-1)</f>
        <v>2</v>
      </c>
    </row>
    <row r="15" spans="1:40" s="1" customFormat="1" ht="87.75" customHeight="1">
      <c r="A15" s="87" t="s">
        <v>125</v>
      </c>
      <c r="B15" s="86">
        <v>44868</v>
      </c>
      <c r="C15" s="79" t="s">
        <v>108</v>
      </c>
      <c r="D15" s="79">
        <v>3154885263</v>
      </c>
      <c r="E15" s="5" t="s">
        <v>124</v>
      </c>
      <c r="F15" s="79"/>
      <c r="G15" s="79"/>
      <c r="H15" s="79"/>
      <c r="I15" s="79">
        <v>1</v>
      </c>
      <c r="J15" s="79"/>
      <c r="K15" s="79"/>
      <c r="L15" s="79"/>
      <c r="M15" s="79"/>
      <c r="N15" s="79"/>
      <c r="O15" s="79"/>
      <c r="P15" s="79"/>
      <c r="Q15" s="79"/>
      <c r="R15" s="6" t="s">
        <v>123</v>
      </c>
      <c r="S15" s="79" t="s">
        <v>2</v>
      </c>
      <c r="T15" s="5" t="s">
        <v>122</v>
      </c>
      <c r="U15" s="5" t="s">
        <v>104</v>
      </c>
      <c r="V15" s="79">
        <v>1</v>
      </c>
      <c r="W15" s="79"/>
      <c r="X15" s="79"/>
      <c r="Y15" s="79"/>
      <c r="Z15" s="79"/>
      <c r="AA15" s="79"/>
      <c r="AB15" s="79"/>
      <c r="AC15" s="79">
        <v>1</v>
      </c>
      <c r="AD15" s="79">
        <v>1</v>
      </c>
      <c r="AE15" s="79"/>
      <c r="AF15" s="79">
        <v>1</v>
      </c>
      <c r="AG15" s="79"/>
      <c r="AH15" s="79" t="s">
        <v>121</v>
      </c>
      <c r="AI15" s="78">
        <v>44893</v>
      </c>
      <c r="AJ15" s="4">
        <f>(NETWORKDAYS.INTL(B15,AI15,1,[1]FESTIVOS!$B$4:B417)-1)</f>
        <v>15</v>
      </c>
    </row>
    <row r="16" spans="1:40" s="1" customFormat="1" ht="87.75" customHeight="1">
      <c r="A16" s="78" t="s">
        <v>160</v>
      </c>
      <c r="B16" s="78">
        <v>44873</v>
      </c>
      <c r="C16" s="78" t="s">
        <v>110</v>
      </c>
      <c r="D16" s="79">
        <v>3185268953</v>
      </c>
      <c r="E16" s="75" t="s">
        <v>124</v>
      </c>
      <c r="F16" s="79"/>
      <c r="G16" s="79"/>
      <c r="H16" s="79"/>
      <c r="I16" s="79">
        <v>1</v>
      </c>
      <c r="J16" s="79"/>
      <c r="K16" s="79"/>
      <c r="L16" s="79"/>
      <c r="M16" s="79"/>
      <c r="N16" s="79"/>
      <c r="O16" s="79"/>
      <c r="P16" s="79"/>
      <c r="Q16" s="79"/>
      <c r="R16" s="5" t="s">
        <v>159</v>
      </c>
      <c r="S16" s="79" t="s">
        <v>2</v>
      </c>
      <c r="T16" s="5" t="s">
        <v>158</v>
      </c>
      <c r="U16" s="5" t="s">
        <v>104</v>
      </c>
      <c r="V16" s="79">
        <v>1</v>
      </c>
      <c r="W16" s="79"/>
      <c r="X16" s="79"/>
      <c r="Y16" s="79"/>
      <c r="Z16" s="79"/>
      <c r="AA16" s="79"/>
      <c r="AB16" s="220"/>
      <c r="AC16" s="220"/>
      <c r="AD16" s="79">
        <v>1</v>
      </c>
      <c r="AE16" s="79"/>
      <c r="AF16" s="79">
        <v>1</v>
      </c>
      <c r="AG16" s="79"/>
      <c r="AH16" s="79" t="s">
        <v>157</v>
      </c>
      <c r="AI16" s="78">
        <v>44895</v>
      </c>
      <c r="AJ16" s="4">
        <f>(NETWORKDAYS.INTL(B16,AI16,1,[1]FESTIVOS!$B$4:B423)-1)</f>
        <v>15</v>
      </c>
    </row>
    <row r="17" spans="1:36" s="1" customFormat="1" ht="87.75" customHeight="1">
      <c r="A17" s="78" t="s">
        <v>156</v>
      </c>
      <c r="B17" s="78">
        <v>44873</v>
      </c>
      <c r="C17" s="78" t="s">
        <v>155</v>
      </c>
      <c r="D17" s="79" t="s">
        <v>154</v>
      </c>
      <c r="E17" s="75" t="s">
        <v>153</v>
      </c>
      <c r="F17" s="79"/>
      <c r="G17" s="79"/>
      <c r="H17" s="79"/>
      <c r="I17" s="79">
        <v>1</v>
      </c>
      <c r="J17" s="79"/>
      <c r="K17" s="79"/>
      <c r="L17" s="79"/>
      <c r="M17" s="79"/>
      <c r="N17" s="79"/>
      <c r="O17" s="79"/>
      <c r="P17" s="79"/>
      <c r="Q17" s="79"/>
      <c r="R17" s="5" t="s">
        <v>152</v>
      </c>
      <c r="S17" s="79" t="s">
        <v>2</v>
      </c>
      <c r="T17" s="5" t="s">
        <v>151</v>
      </c>
      <c r="U17" s="5" t="s">
        <v>106</v>
      </c>
      <c r="V17" s="79">
        <v>1</v>
      </c>
      <c r="W17" s="79"/>
      <c r="X17" s="79"/>
      <c r="Y17" s="79"/>
      <c r="Z17" s="79"/>
      <c r="AA17" s="79">
        <v>1</v>
      </c>
      <c r="AB17" s="220"/>
      <c r="AC17" s="220"/>
      <c r="AD17" s="79">
        <v>1</v>
      </c>
      <c r="AE17" s="79"/>
      <c r="AF17" s="79">
        <v>1</v>
      </c>
      <c r="AG17" s="79"/>
      <c r="AH17" s="79" t="s">
        <v>150</v>
      </c>
      <c r="AI17" s="78">
        <v>44889</v>
      </c>
      <c r="AJ17" s="4">
        <f>(NETWORKDAYS.INTL(B17,AI17,1,[1]FESTIVOS!$B$4:B427)-1)</f>
        <v>11</v>
      </c>
    </row>
    <row r="18" spans="1:36" s="1" customFormat="1" ht="87.75" customHeight="1">
      <c r="A18" s="78" t="s">
        <v>186</v>
      </c>
      <c r="B18" s="78">
        <v>44881</v>
      </c>
      <c r="C18" s="78" t="s">
        <v>185</v>
      </c>
      <c r="D18" s="79"/>
      <c r="E18" s="75" t="s">
        <v>184</v>
      </c>
      <c r="F18" s="79"/>
      <c r="G18" s="79"/>
      <c r="H18" s="79"/>
      <c r="I18" s="79">
        <v>1</v>
      </c>
      <c r="J18" s="79"/>
      <c r="K18" s="79"/>
      <c r="L18" s="79"/>
      <c r="M18" s="79"/>
      <c r="N18" s="79"/>
      <c r="O18" s="79"/>
      <c r="P18" s="79"/>
      <c r="Q18" s="79"/>
      <c r="R18" s="5" t="s">
        <v>183</v>
      </c>
      <c r="S18" s="79" t="s">
        <v>182</v>
      </c>
      <c r="T18" s="5" t="s">
        <v>181</v>
      </c>
      <c r="U18" s="5" t="s">
        <v>180</v>
      </c>
      <c r="V18" s="79">
        <v>1</v>
      </c>
      <c r="W18" s="79"/>
      <c r="X18" s="79"/>
      <c r="Y18" s="79"/>
      <c r="Z18" s="79"/>
      <c r="AA18" s="79"/>
      <c r="AB18" s="79"/>
      <c r="AC18" s="79">
        <v>1</v>
      </c>
      <c r="AD18" s="79">
        <v>1</v>
      </c>
      <c r="AE18" s="79"/>
      <c r="AF18" s="79">
        <v>1</v>
      </c>
      <c r="AG18" s="79"/>
      <c r="AH18" s="79" t="s">
        <v>109</v>
      </c>
      <c r="AI18" s="79" t="s">
        <v>109</v>
      </c>
      <c r="AJ18" s="4">
        <v>1</v>
      </c>
    </row>
    <row r="19" spans="1:36" s="1" customFormat="1" ht="87.75" customHeight="1">
      <c r="A19" s="78" t="s">
        <v>179</v>
      </c>
      <c r="B19" s="78">
        <v>44883</v>
      </c>
      <c r="C19" s="78" t="s">
        <v>148</v>
      </c>
      <c r="D19" s="79">
        <v>3158225563</v>
      </c>
      <c r="E19" s="75" t="s">
        <v>178</v>
      </c>
      <c r="F19" s="79"/>
      <c r="G19" s="79"/>
      <c r="H19" s="79"/>
      <c r="I19" s="79">
        <v>1</v>
      </c>
      <c r="J19" s="79"/>
      <c r="K19" s="79"/>
      <c r="L19" s="79"/>
      <c r="M19" s="79"/>
      <c r="N19" s="79"/>
      <c r="O19" s="79"/>
      <c r="P19" s="79"/>
      <c r="Q19" s="79"/>
      <c r="R19" s="5" t="s">
        <v>177</v>
      </c>
      <c r="S19" s="79" t="s">
        <v>105</v>
      </c>
      <c r="T19" s="5" t="s">
        <v>176</v>
      </c>
      <c r="U19" s="5" t="s">
        <v>3</v>
      </c>
      <c r="V19" s="79">
        <v>1</v>
      </c>
      <c r="W19" s="79"/>
      <c r="X19" s="79"/>
      <c r="Y19" s="79"/>
      <c r="Z19" s="79"/>
      <c r="AA19" s="79"/>
      <c r="AB19" s="79"/>
      <c r="AC19" s="79">
        <v>1</v>
      </c>
      <c r="AD19" s="79">
        <v>1</v>
      </c>
      <c r="AE19" s="79"/>
      <c r="AF19" s="79">
        <v>1</v>
      </c>
      <c r="AG19" s="79"/>
      <c r="AH19" s="79" t="s">
        <v>109</v>
      </c>
      <c r="AI19" s="79" t="s">
        <v>109</v>
      </c>
      <c r="AJ19" s="4">
        <v>1</v>
      </c>
    </row>
    <row r="20" spans="1:36" s="1" customFormat="1" ht="87.75" customHeight="1">
      <c r="A20" s="78" t="s">
        <v>175</v>
      </c>
      <c r="B20" s="78">
        <v>44887</v>
      </c>
      <c r="C20" s="78" t="s">
        <v>174</v>
      </c>
      <c r="D20" s="79">
        <v>3158229566</v>
      </c>
      <c r="E20" s="75" t="s">
        <v>173</v>
      </c>
      <c r="F20" s="79"/>
      <c r="G20" s="79"/>
      <c r="H20" s="79"/>
      <c r="I20" s="79">
        <v>1</v>
      </c>
      <c r="J20" s="79"/>
      <c r="K20" s="79"/>
      <c r="L20" s="79"/>
      <c r="M20" s="79"/>
      <c r="N20" s="79"/>
      <c r="O20" s="79"/>
      <c r="P20" s="79"/>
      <c r="Q20" s="79"/>
      <c r="R20" s="6" t="s">
        <v>172</v>
      </c>
      <c r="S20" s="79" t="s">
        <v>2</v>
      </c>
      <c r="T20" s="5" t="s">
        <v>171</v>
      </c>
      <c r="U20" s="5" t="s">
        <v>104</v>
      </c>
      <c r="V20" s="79">
        <v>1</v>
      </c>
      <c r="W20" s="79"/>
      <c r="X20" s="79"/>
      <c r="Y20" s="79"/>
      <c r="Z20" s="79"/>
      <c r="AA20" s="79"/>
      <c r="AB20" s="79"/>
      <c r="AC20" s="79">
        <v>1</v>
      </c>
      <c r="AD20" s="79">
        <v>1</v>
      </c>
      <c r="AE20" s="79"/>
      <c r="AF20" s="79">
        <v>1</v>
      </c>
      <c r="AG20" s="79"/>
      <c r="AH20" s="79" t="s">
        <v>170</v>
      </c>
      <c r="AI20" s="78">
        <v>44896</v>
      </c>
      <c r="AJ20" s="4">
        <f>(NETWORKDAYS.INTL(B20,AI20,1,[1]FESTIVOS!$B$4:B436)-1)</f>
        <v>7</v>
      </c>
    </row>
    <row r="21" spans="1:36" s="1" customFormat="1" ht="87.75" customHeight="1">
      <c r="A21" s="87" t="s">
        <v>169</v>
      </c>
      <c r="B21" s="86">
        <v>44888</v>
      </c>
      <c r="C21" s="79" t="s">
        <v>113</v>
      </c>
      <c r="D21" s="79">
        <v>3143953480</v>
      </c>
      <c r="E21" s="5" t="s">
        <v>168</v>
      </c>
      <c r="F21" s="79"/>
      <c r="G21" s="79"/>
      <c r="H21" s="79"/>
      <c r="I21" s="79">
        <v>1</v>
      </c>
      <c r="J21" s="79"/>
      <c r="K21" s="79"/>
      <c r="L21" s="79"/>
      <c r="M21" s="79"/>
      <c r="N21" s="79"/>
      <c r="O21" s="79"/>
      <c r="P21" s="79"/>
      <c r="Q21" s="79"/>
      <c r="R21" s="6" t="s">
        <v>167</v>
      </c>
      <c r="S21" s="79" t="s">
        <v>2</v>
      </c>
      <c r="T21" s="79" t="s">
        <v>188</v>
      </c>
      <c r="U21" s="5" t="s">
        <v>166</v>
      </c>
      <c r="V21" s="79">
        <v>1</v>
      </c>
      <c r="W21" s="79"/>
      <c r="X21" s="79"/>
      <c r="Y21" s="79"/>
      <c r="Z21" s="79"/>
      <c r="AA21" s="79"/>
      <c r="AB21" s="79"/>
      <c r="AC21" s="79">
        <v>1</v>
      </c>
      <c r="AD21" s="79">
        <v>1</v>
      </c>
      <c r="AE21" s="79"/>
      <c r="AF21" s="79">
        <v>1</v>
      </c>
      <c r="AG21" s="79"/>
      <c r="AH21" s="90" t="s">
        <v>187</v>
      </c>
      <c r="AI21" s="78">
        <v>44897</v>
      </c>
      <c r="AJ21" s="4">
        <f>(NETWORKDAYS.INTL(B21,AI21,1,[1]FESTIVOS!$B$4:B437)-1)</f>
        <v>7</v>
      </c>
    </row>
    <row r="22" spans="1:36" s="1" customFormat="1" ht="87.75" customHeight="1">
      <c r="A22" s="87" t="s">
        <v>165</v>
      </c>
      <c r="B22" s="86">
        <v>44889</v>
      </c>
      <c r="C22" s="5" t="s">
        <v>164</v>
      </c>
      <c r="D22" s="79">
        <v>3158226542</v>
      </c>
      <c r="E22" s="5" t="s">
        <v>163</v>
      </c>
      <c r="F22" s="79"/>
      <c r="G22" s="79"/>
      <c r="H22" s="79"/>
      <c r="I22" s="79">
        <v>1</v>
      </c>
      <c r="J22" s="79"/>
      <c r="K22" s="79"/>
      <c r="L22" s="79"/>
      <c r="M22" s="79"/>
      <c r="N22" s="79"/>
      <c r="O22" s="79"/>
      <c r="P22" s="79"/>
      <c r="Q22" s="79"/>
      <c r="R22" s="5" t="s">
        <v>162</v>
      </c>
      <c r="S22" s="79" t="s">
        <v>2</v>
      </c>
      <c r="T22" s="5" t="s">
        <v>161</v>
      </c>
      <c r="U22" s="5" t="s">
        <v>1</v>
      </c>
      <c r="V22" s="79">
        <v>1</v>
      </c>
      <c r="W22" s="79"/>
      <c r="X22" s="79"/>
      <c r="Y22" s="79"/>
      <c r="Z22" s="79"/>
      <c r="AA22" s="79"/>
      <c r="AB22" s="79"/>
      <c r="AC22" s="79">
        <v>1</v>
      </c>
      <c r="AD22" s="79">
        <v>1</v>
      </c>
      <c r="AE22" s="79"/>
      <c r="AF22" s="79">
        <v>1</v>
      </c>
      <c r="AG22" s="79"/>
      <c r="AH22" s="79" t="s">
        <v>109</v>
      </c>
      <c r="AI22" s="79" t="s">
        <v>109</v>
      </c>
      <c r="AJ22" s="79">
        <v>1</v>
      </c>
    </row>
    <row r="23" spans="1:36" s="1" customFormat="1" ht="87.75" customHeight="1">
      <c r="A23" s="92" t="s">
        <v>192</v>
      </c>
      <c r="B23" s="93">
        <v>44868</v>
      </c>
      <c r="C23" s="94" t="s">
        <v>193</v>
      </c>
      <c r="D23" s="94" t="s">
        <v>194</v>
      </c>
      <c r="E23" s="94" t="s">
        <v>195</v>
      </c>
      <c r="F23" s="96"/>
      <c r="G23" s="96"/>
      <c r="H23" s="96"/>
      <c r="I23" s="96">
        <v>1</v>
      </c>
      <c r="J23" s="96"/>
      <c r="K23" s="96"/>
      <c r="L23" s="96"/>
      <c r="M23" s="96"/>
      <c r="N23" s="96"/>
      <c r="O23" s="96"/>
      <c r="P23" s="96"/>
      <c r="Q23" s="96"/>
      <c r="R23" s="92" t="s">
        <v>208</v>
      </c>
      <c r="S23" s="92" t="s">
        <v>208</v>
      </c>
      <c r="T23" s="92" t="s">
        <v>209</v>
      </c>
      <c r="U23" s="92" t="s">
        <v>210</v>
      </c>
      <c r="V23" s="96">
        <v>1</v>
      </c>
      <c r="W23" s="96"/>
      <c r="X23" s="96"/>
      <c r="Y23" s="96"/>
      <c r="Z23" s="96"/>
      <c r="AA23" s="96">
        <v>1</v>
      </c>
      <c r="AB23" s="96"/>
      <c r="AC23" s="96"/>
      <c r="AD23" s="96">
        <v>1</v>
      </c>
      <c r="AE23" s="96"/>
      <c r="AF23" s="96">
        <v>1</v>
      </c>
      <c r="AG23" s="96"/>
      <c r="AH23" s="92" t="s">
        <v>217</v>
      </c>
      <c r="AI23" s="93">
        <v>44868</v>
      </c>
      <c r="AJ23" s="79">
        <v>0</v>
      </c>
    </row>
    <row r="24" spans="1:36" s="1" customFormat="1" ht="87.75" customHeight="1">
      <c r="A24" s="92" t="s">
        <v>196</v>
      </c>
      <c r="B24" s="93">
        <v>44874</v>
      </c>
      <c r="C24" s="94" t="s">
        <v>197</v>
      </c>
      <c r="D24" s="94" t="s">
        <v>198</v>
      </c>
      <c r="E24" s="95" t="s">
        <v>199</v>
      </c>
      <c r="F24" s="96"/>
      <c r="G24" s="96">
        <v>1</v>
      </c>
      <c r="H24" s="96"/>
      <c r="I24" s="96"/>
      <c r="J24" s="96"/>
      <c r="K24" s="96"/>
      <c r="L24" s="96"/>
      <c r="M24" s="96"/>
      <c r="N24" s="96"/>
      <c r="O24" s="96"/>
      <c r="P24" s="96"/>
      <c r="Q24" s="96"/>
      <c r="R24" s="92" t="s">
        <v>211</v>
      </c>
      <c r="S24" s="92" t="s">
        <v>211</v>
      </c>
      <c r="T24" s="92" t="s">
        <v>212</v>
      </c>
      <c r="U24" s="92" t="s">
        <v>210</v>
      </c>
      <c r="V24" s="96">
        <v>1</v>
      </c>
      <c r="W24" s="96"/>
      <c r="X24" s="96"/>
      <c r="Y24" s="96"/>
      <c r="Z24" s="96"/>
      <c r="AA24" s="96">
        <v>1</v>
      </c>
      <c r="AB24" s="96"/>
      <c r="AC24" s="96"/>
      <c r="AD24" s="96">
        <v>1</v>
      </c>
      <c r="AE24" s="96"/>
      <c r="AF24" s="96">
        <v>1</v>
      </c>
      <c r="AG24" s="96"/>
      <c r="AH24" s="92" t="s">
        <v>218</v>
      </c>
      <c r="AI24" s="93">
        <v>44893</v>
      </c>
      <c r="AJ24" s="79">
        <v>12</v>
      </c>
    </row>
    <row r="25" spans="1:36" s="1" customFormat="1" ht="87.75" customHeight="1">
      <c r="A25" s="92" t="s">
        <v>200</v>
      </c>
      <c r="B25" s="93">
        <v>44876</v>
      </c>
      <c r="C25" s="94" t="s">
        <v>201</v>
      </c>
      <c r="D25" s="94" t="s">
        <v>202</v>
      </c>
      <c r="E25" s="95" t="s">
        <v>203</v>
      </c>
      <c r="F25" s="96"/>
      <c r="G25" s="96">
        <v>1</v>
      </c>
      <c r="H25" s="96"/>
      <c r="I25" s="96"/>
      <c r="J25" s="96"/>
      <c r="K25" s="96"/>
      <c r="L25" s="96"/>
      <c r="M25" s="96"/>
      <c r="N25" s="96"/>
      <c r="O25" s="96"/>
      <c r="P25" s="96"/>
      <c r="Q25" s="96"/>
      <c r="R25" s="92" t="s">
        <v>213</v>
      </c>
      <c r="S25" s="92" t="s">
        <v>213</v>
      </c>
      <c r="T25" s="92" t="s">
        <v>214</v>
      </c>
      <c r="U25" s="92" t="s">
        <v>215</v>
      </c>
      <c r="V25" s="96">
        <v>1</v>
      </c>
      <c r="W25" s="96"/>
      <c r="X25" s="96"/>
      <c r="Y25" s="96"/>
      <c r="Z25" s="96"/>
      <c r="AA25" s="96">
        <v>1</v>
      </c>
      <c r="AB25" s="96"/>
      <c r="AC25" s="96"/>
      <c r="AD25" s="96">
        <v>1</v>
      </c>
      <c r="AE25" s="96"/>
      <c r="AF25" s="96">
        <v>1</v>
      </c>
      <c r="AG25" s="96"/>
      <c r="AH25" s="92" t="s">
        <v>219</v>
      </c>
      <c r="AI25" s="93">
        <v>44890</v>
      </c>
      <c r="AJ25" s="79">
        <v>9</v>
      </c>
    </row>
    <row r="26" spans="1:36" s="1" customFormat="1" ht="87.75" customHeight="1">
      <c r="A26" s="92" t="s">
        <v>204</v>
      </c>
      <c r="B26" s="93">
        <v>44881</v>
      </c>
      <c r="C26" s="94" t="s">
        <v>205</v>
      </c>
      <c r="D26" s="94" t="s">
        <v>206</v>
      </c>
      <c r="E26" s="95" t="s">
        <v>207</v>
      </c>
      <c r="F26" s="96"/>
      <c r="G26" s="96">
        <v>1</v>
      </c>
      <c r="H26" s="96"/>
      <c r="I26" s="96"/>
      <c r="J26" s="96"/>
      <c r="K26" s="96"/>
      <c r="L26" s="96"/>
      <c r="M26" s="96"/>
      <c r="N26" s="96"/>
      <c r="O26" s="96"/>
      <c r="P26" s="96"/>
      <c r="Q26" s="96"/>
      <c r="R26" s="92" t="s">
        <v>216</v>
      </c>
      <c r="S26" s="92" t="s">
        <v>216</v>
      </c>
      <c r="T26" s="92" t="s">
        <v>209</v>
      </c>
      <c r="U26" s="92" t="s">
        <v>215</v>
      </c>
      <c r="V26" s="96">
        <v>1</v>
      </c>
      <c r="W26" s="96"/>
      <c r="X26" s="96"/>
      <c r="Y26" s="96"/>
      <c r="Z26" s="96"/>
      <c r="AA26" s="96">
        <v>1</v>
      </c>
      <c r="AB26" s="96"/>
      <c r="AC26" s="96"/>
      <c r="AD26" s="96">
        <v>1</v>
      </c>
      <c r="AE26" s="96"/>
      <c r="AF26" s="96">
        <v>1</v>
      </c>
      <c r="AG26" s="96"/>
      <c r="AH26" s="92" t="s">
        <v>220</v>
      </c>
      <c r="AI26" s="93">
        <v>44895</v>
      </c>
      <c r="AJ26" s="79">
        <v>10</v>
      </c>
    </row>
    <row r="27" spans="1:36" s="1" customFormat="1" ht="87.75" customHeight="1">
      <c r="A27" s="79" t="s">
        <v>221</v>
      </c>
      <c r="B27" s="78">
        <v>44867</v>
      </c>
      <c r="C27" s="5" t="s">
        <v>222</v>
      </c>
      <c r="D27" s="97" t="s">
        <v>223</v>
      </c>
      <c r="E27" s="5" t="s">
        <v>224</v>
      </c>
      <c r="F27" s="98"/>
      <c r="G27" s="79">
        <v>1</v>
      </c>
      <c r="H27" s="98"/>
      <c r="I27" s="98"/>
      <c r="J27" s="98"/>
      <c r="K27" s="98"/>
      <c r="L27" s="98"/>
      <c r="M27" s="79">
        <v>1</v>
      </c>
      <c r="N27" s="98"/>
      <c r="O27" s="98"/>
      <c r="P27" s="98"/>
      <c r="Q27" s="98"/>
      <c r="R27" s="99" t="s">
        <v>227</v>
      </c>
      <c r="S27" s="5" t="s">
        <v>228</v>
      </c>
      <c r="T27" s="5" t="s">
        <v>229</v>
      </c>
      <c r="U27" s="99" t="s">
        <v>230</v>
      </c>
      <c r="V27" s="98">
        <v>1</v>
      </c>
      <c r="W27" s="98"/>
      <c r="X27" s="98"/>
      <c r="Y27" s="98"/>
      <c r="Z27" s="98"/>
      <c r="AA27" s="98">
        <v>1</v>
      </c>
      <c r="AB27" s="98"/>
      <c r="AC27" s="98"/>
      <c r="AD27" s="98">
        <v>1</v>
      </c>
      <c r="AE27" s="98"/>
      <c r="AF27" s="98">
        <v>1</v>
      </c>
      <c r="AG27" s="98"/>
      <c r="AH27" s="79" t="s">
        <v>231</v>
      </c>
      <c r="AI27" s="101">
        <v>44790</v>
      </c>
      <c r="AJ27" s="79">
        <v>9</v>
      </c>
    </row>
    <row r="28" spans="1:36" s="1" customFormat="1" ht="87.75" customHeight="1">
      <c r="A28" s="79" t="s">
        <v>225</v>
      </c>
      <c r="B28" s="78">
        <v>44873</v>
      </c>
      <c r="C28" s="5" t="s">
        <v>222</v>
      </c>
      <c r="D28" s="97" t="s">
        <v>223</v>
      </c>
      <c r="E28" s="99" t="s">
        <v>226</v>
      </c>
      <c r="F28" s="100"/>
      <c r="G28" s="100">
        <v>1</v>
      </c>
      <c r="H28" s="100"/>
      <c r="I28" s="100"/>
      <c r="J28" s="100"/>
      <c r="K28" s="100"/>
      <c r="L28" s="100"/>
      <c r="M28" s="100">
        <v>1</v>
      </c>
      <c r="N28" s="100"/>
      <c r="O28" s="100"/>
      <c r="P28" s="100"/>
      <c r="Q28" s="100"/>
      <c r="R28" s="99" t="s">
        <v>227</v>
      </c>
      <c r="S28" s="99" t="s">
        <v>232</v>
      </c>
      <c r="T28" s="99" t="s">
        <v>233</v>
      </c>
      <c r="U28" s="99" t="s">
        <v>230</v>
      </c>
      <c r="V28" s="102">
        <v>1</v>
      </c>
      <c r="W28" s="102"/>
      <c r="X28" s="102"/>
      <c r="Y28" s="102"/>
      <c r="Z28" s="102"/>
      <c r="AA28" s="102">
        <v>1</v>
      </c>
      <c r="AB28" s="102"/>
      <c r="AC28" s="102"/>
      <c r="AD28" s="102">
        <v>1</v>
      </c>
      <c r="AE28" s="102"/>
      <c r="AF28" s="102">
        <v>1</v>
      </c>
      <c r="AG28" s="102"/>
      <c r="AH28" s="100" t="s">
        <v>234</v>
      </c>
      <c r="AI28" s="103">
        <v>44881</v>
      </c>
      <c r="AJ28" s="79">
        <v>6</v>
      </c>
    </row>
    <row r="29" spans="1:36" s="1" customFormat="1" ht="87.75" customHeight="1">
      <c r="A29" s="79" t="s">
        <v>235</v>
      </c>
      <c r="B29" s="78">
        <v>44869</v>
      </c>
      <c r="C29" s="5" t="s">
        <v>260</v>
      </c>
      <c r="D29" s="79" t="s">
        <v>260</v>
      </c>
      <c r="E29" s="104" t="s">
        <v>236</v>
      </c>
      <c r="F29" s="98"/>
      <c r="G29" s="105">
        <v>1</v>
      </c>
      <c r="H29" s="106"/>
      <c r="I29" s="106"/>
      <c r="J29" s="106"/>
      <c r="K29" s="106"/>
      <c r="L29" s="106"/>
      <c r="M29" s="106"/>
      <c r="N29" s="106"/>
      <c r="O29" s="106"/>
      <c r="P29" s="106"/>
      <c r="Q29" s="106"/>
      <c r="R29" s="107" t="s">
        <v>237</v>
      </c>
      <c r="S29" s="5" t="s">
        <v>238</v>
      </c>
      <c r="T29" s="5" t="s">
        <v>239</v>
      </c>
      <c r="U29" s="5" t="s">
        <v>240</v>
      </c>
      <c r="V29" s="106"/>
      <c r="W29" s="106"/>
      <c r="X29" s="106"/>
      <c r="Y29" s="106"/>
      <c r="Z29" s="106"/>
      <c r="AA29" s="108">
        <v>1</v>
      </c>
      <c r="AB29" s="109"/>
      <c r="AC29" s="109"/>
      <c r="AD29" s="108">
        <v>1</v>
      </c>
      <c r="AE29" s="108"/>
      <c r="AF29" s="108">
        <v>1</v>
      </c>
      <c r="AG29" s="108"/>
      <c r="AH29" s="5" t="s">
        <v>241</v>
      </c>
      <c r="AI29" s="75">
        <v>44886</v>
      </c>
      <c r="AJ29" s="79">
        <v>9</v>
      </c>
    </row>
    <row r="30" spans="1:36" s="1" customFormat="1" ht="87.75" customHeight="1">
      <c r="A30" s="110" t="s">
        <v>242</v>
      </c>
      <c r="B30" s="111" t="s">
        <v>243</v>
      </c>
      <c r="C30" s="5" t="s">
        <v>260</v>
      </c>
      <c r="D30" s="113" t="s">
        <v>260</v>
      </c>
      <c r="E30" s="114" t="s">
        <v>244</v>
      </c>
      <c r="F30" s="115"/>
      <c r="G30" s="116">
        <v>1</v>
      </c>
      <c r="H30" s="115"/>
      <c r="I30" s="116"/>
      <c r="J30" s="115"/>
      <c r="K30" s="115"/>
      <c r="L30" s="115"/>
      <c r="M30" s="115"/>
      <c r="N30" s="115"/>
      <c r="O30" s="115"/>
      <c r="P30" s="115"/>
      <c r="Q30" s="115"/>
      <c r="R30" s="112" t="s">
        <v>245</v>
      </c>
      <c r="S30" s="112" t="s">
        <v>246</v>
      </c>
      <c r="T30" s="117" t="s">
        <v>247</v>
      </c>
      <c r="U30" s="112" t="s">
        <v>240</v>
      </c>
      <c r="V30" s="116"/>
      <c r="W30" s="115"/>
      <c r="X30" s="115"/>
      <c r="Y30" s="115"/>
      <c r="Z30" s="115"/>
      <c r="AA30" s="116"/>
      <c r="AB30" s="115">
        <v>1</v>
      </c>
      <c r="AC30" s="115"/>
      <c r="AD30" s="113"/>
      <c r="AE30" s="1">
        <v>1</v>
      </c>
      <c r="AF30" s="113"/>
      <c r="AG30" s="118"/>
      <c r="AH30" s="119" t="s">
        <v>248</v>
      </c>
      <c r="AI30" s="120">
        <v>44889</v>
      </c>
      <c r="AJ30" s="79">
        <v>2</v>
      </c>
    </row>
    <row r="31" spans="1:36" s="1" customFormat="1" ht="87.75" customHeight="1">
      <c r="A31" s="4" t="s">
        <v>249</v>
      </c>
      <c r="B31" s="75">
        <v>44887</v>
      </c>
      <c r="C31" s="5" t="s">
        <v>260</v>
      </c>
      <c r="D31" s="79" t="s">
        <v>260</v>
      </c>
      <c r="E31" s="121" t="s">
        <v>250</v>
      </c>
      <c r="F31" s="98"/>
      <c r="G31" s="105">
        <v>1</v>
      </c>
      <c r="H31" s="98"/>
      <c r="I31" s="105"/>
      <c r="J31" s="98"/>
      <c r="K31" s="98"/>
      <c r="L31" s="98"/>
      <c r="M31" s="98"/>
      <c r="N31" s="98"/>
      <c r="O31" s="98"/>
      <c r="P31" s="98"/>
      <c r="Q31" s="98"/>
      <c r="R31" s="104" t="s">
        <v>251</v>
      </c>
      <c r="S31" s="104" t="s">
        <v>252</v>
      </c>
      <c r="T31" s="104" t="s">
        <v>253</v>
      </c>
      <c r="U31" s="104" t="s">
        <v>240</v>
      </c>
      <c r="V31" s="105"/>
      <c r="W31" s="98"/>
      <c r="X31" s="98"/>
      <c r="Y31" s="98"/>
      <c r="Z31" s="98"/>
      <c r="AA31" s="105">
        <v>1</v>
      </c>
      <c r="AB31" s="98"/>
      <c r="AC31" s="98"/>
      <c r="AD31" s="79"/>
      <c r="AE31" s="79">
        <v>1</v>
      </c>
      <c r="AF31" s="79"/>
      <c r="AG31" s="122"/>
      <c r="AH31" s="5"/>
      <c r="AI31" s="78"/>
      <c r="AJ31" s="79"/>
    </row>
    <row r="32" spans="1:36" s="1" customFormat="1" ht="87.75" customHeight="1">
      <c r="A32" s="79" t="s">
        <v>254</v>
      </c>
      <c r="B32" s="78">
        <v>44890</v>
      </c>
      <c r="C32" s="5" t="s">
        <v>260</v>
      </c>
      <c r="D32" s="79" t="s">
        <v>260</v>
      </c>
      <c r="E32" s="104" t="s">
        <v>255</v>
      </c>
      <c r="F32" s="98"/>
      <c r="G32" s="105">
        <v>1</v>
      </c>
      <c r="H32" s="98"/>
      <c r="I32" s="105"/>
      <c r="J32" s="98"/>
      <c r="K32" s="98"/>
      <c r="L32" s="98"/>
      <c r="M32" s="98"/>
      <c r="N32" s="98"/>
      <c r="O32" s="98"/>
      <c r="P32" s="98"/>
      <c r="Q32" s="98"/>
      <c r="R32" s="104" t="s">
        <v>256</v>
      </c>
      <c r="S32" s="104" t="s">
        <v>257</v>
      </c>
      <c r="T32" s="104" t="s">
        <v>258</v>
      </c>
      <c r="U32" s="104" t="s">
        <v>240</v>
      </c>
      <c r="V32" s="105"/>
      <c r="W32" s="98"/>
      <c r="X32" s="98"/>
      <c r="Y32" s="98"/>
      <c r="Z32" s="98"/>
      <c r="AA32" s="105">
        <v>1</v>
      </c>
      <c r="AB32" s="98"/>
      <c r="AC32" s="98"/>
      <c r="AD32" s="79">
        <v>1</v>
      </c>
      <c r="AE32" s="79"/>
      <c r="AF32" s="79">
        <v>1</v>
      </c>
      <c r="AG32" s="122"/>
      <c r="AH32" s="5" t="s">
        <v>259</v>
      </c>
      <c r="AI32" s="78">
        <v>44894</v>
      </c>
      <c r="AJ32" s="79">
        <v>1</v>
      </c>
    </row>
    <row r="33" spans="1:37" s="1" customFormat="1" ht="87.75" customHeight="1">
      <c r="A33" s="87" t="s">
        <v>261</v>
      </c>
      <c r="B33" s="86">
        <v>44894</v>
      </c>
      <c r="C33" s="5" t="s">
        <v>260</v>
      </c>
      <c r="D33" s="79" t="s">
        <v>260</v>
      </c>
      <c r="E33" s="5" t="s">
        <v>262</v>
      </c>
      <c r="F33" s="79"/>
      <c r="G33" s="79">
        <v>1</v>
      </c>
      <c r="H33" s="79"/>
      <c r="I33" s="79"/>
      <c r="J33" s="79"/>
      <c r="K33" s="79"/>
      <c r="L33" s="79"/>
      <c r="M33" s="79"/>
      <c r="N33" s="79"/>
      <c r="O33" s="79"/>
      <c r="P33" s="79"/>
      <c r="Q33" s="87"/>
      <c r="R33" s="5" t="s">
        <v>263</v>
      </c>
      <c r="S33" s="104" t="s">
        <v>263</v>
      </c>
      <c r="T33" s="5" t="s">
        <v>264</v>
      </c>
      <c r="U33" s="5" t="s">
        <v>265</v>
      </c>
      <c r="V33" s="79"/>
      <c r="W33" s="79"/>
      <c r="X33" s="79"/>
      <c r="Y33" s="79"/>
      <c r="Z33" s="79"/>
      <c r="AA33" s="79">
        <v>1</v>
      </c>
      <c r="AB33" s="79"/>
      <c r="AC33" s="5"/>
      <c r="AD33" s="79"/>
      <c r="AE33" s="79">
        <v>1</v>
      </c>
      <c r="AF33" s="79"/>
      <c r="AG33" s="79"/>
      <c r="AH33" s="79" t="s">
        <v>266</v>
      </c>
      <c r="AI33" s="79" t="s">
        <v>267</v>
      </c>
      <c r="AJ33" s="79">
        <v>0</v>
      </c>
    </row>
    <row r="34" spans="1:37" s="1" customFormat="1" ht="87.75" customHeight="1">
      <c r="A34" s="87" t="s">
        <v>268</v>
      </c>
      <c r="B34" s="86">
        <v>44913</v>
      </c>
      <c r="C34" s="5" t="s">
        <v>260</v>
      </c>
      <c r="D34" s="79" t="s">
        <v>260</v>
      </c>
      <c r="E34" s="5" t="s">
        <v>262</v>
      </c>
      <c r="F34" s="79"/>
      <c r="G34" s="79">
        <v>1</v>
      </c>
      <c r="H34" s="79"/>
      <c r="I34" s="79"/>
      <c r="J34" s="79"/>
      <c r="K34" s="79"/>
      <c r="L34" s="79"/>
      <c r="M34" s="79"/>
      <c r="N34" s="79"/>
      <c r="O34" s="79"/>
      <c r="P34" s="79"/>
      <c r="Q34" s="87"/>
      <c r="R34" s="5" t="s">
        <v>269</v>
      </c>
      <c r="S34" s="104" t="s">
        <v>269</v>
      </c>
      <c r="T34" s="5" t="s">
        <v>6</v>
      </c>
      <c r="U34" s="5" t="s">
        <v>265</v>
      </c>
      <c r="V34" s="79"/>
      <c r="W34" s="79"/>
      <c r="X34" s="79"/>
      <c r="Y34" s="79"/>
      <c r="Z34" s="79"/>
      <c r="AA34" s="79">
        <v>1</v>
      </c>
      <c r="AB34" s="79"/>
      <c r="AC34" s="5"/>
      <c r="AD34" s="79"/>
      <c r="AE34" s="79">
        <v>1</v>
      </c>
      <c r="AF34" s="79"/>
      <c r="AG34" s="79"/>
      <c r="AH34" s="79" t="s">
        <v>270</v>
      </c>
      <c r="AI34" s="79" t="s">
        <v>6</v>
      </c>
      <c r="AJ34" s="79">
        <v>0</v>
      </c>
    </row>
    <row r="35" spans="1:37" s="1" customFormat="1" ht="87.75" customHeight="1">
      <c r="A35" s="87" t="s">
        <v>271</v>
      </c>
      <c r="B35" s="78">
        <v>44893</v>
      </c>
      <c r="C35" s="5" t="s">
        <v>260</v>
      </c>
      <c r="D35" s="79" t="s">
        <v>260</v>
      </c>
      <c r="E35" s="5" t="s">
        <v>262</v>
      </c>
      <c r="F35" s="79"/>
      <c r="G35" s="79">
        <v>1</v>
      </c>
      <c r="H35" s="79"/>
      <c r="I35" s="79"/>
      <c r="J35" s="79"/>
      <c r="K35" s="79"/>
      <c r="L35" s="79"/>
      <c r="M35" s="79"/>
      <c r="N35" s="79"/>
      <c r="O35" s="79"/>
      <c r="P35" s="79"/>
      <c r="Q35" s="87"/>
      <c r="R35" s="5" t="s">
        <v>272</v>
      </c>
      <c r="S35" s="104" t="s">
        <v>272</v>
      </c>
      <c r="T35" s="5" t="s">
        <v>273</v>
      </c>
      <c r="U35" s="5" t="s">
        <v>265</v>
      </c>
      <c r="V35" s="79"/>
      <c r="W35" s="79"/>
      <c r="X35" s="79"/>
      <c r="Y35" s="79"/>
      <c r="Z35" s="79"/>
      <c r="AA35" s="79">
        <v>1</v>
      </c>
      <c r="AB35" s="79"/>
      <c r="AC35" s="5"/>
      <c r="AD35" s="79">
        <v>1</v>
      </c>
      <c r="AE35" s="79"/>
      <c r="AF35" s="79">
        <v>1</v>
      </c>
      <c r="AG35" s="79"/>
      <c r="AH35" s="79" t="s">
        <v>274</v>
      </c>
      <c r="AI35" s="78">
        <v>44895</v>
      </c>
      <c r="AJ35" s="79">
        <v>2</v>
      </c>
    </row>
    <row r="36" spans="1:37" s="1" customFormat="1" ht="87.75" customHeight="1">
      <c r="A36" s="87" t="s">
        <v>288</v>
      </c>
      <c r="B36" s="78">
        <v>44880</v>
      </c>
      <c r="C36" s="5" t="s">
        <v>260</v>
      </c>
      <c r="D36" s="79" t="s">
        <v>260</v>
      </c>
      <c r="E36" s="5" t="s">
        <v>285</v>
      </c>
      <c r="F36" s="79"/>
      <c r="G36" s="79">
        <v>1</v>
      </c>
      <c r="H36" s="79"/>
      <c r="I36" s="79"/>
      <c r="J36" s="79"/>
      <c r="K36" s="79"/>
      <c r="L36" s="79"/>
      <c r="M36" s="79"/>
      <c r="N36" s="79"/>
      <c r="O36" s="79"/>
      <c r="P36" s="79"/>
      <c r="Q36" s="87"/>
      <c r="R36" s="5" t="s">
        <v>216</v>
      </c>
      <c r="S36" s="104" t="s">
        <v>289</v>
      </c>
      <c r="T36" s="5" t="s">
        <v>286</v>
      </c>
      <c r="U36" s="5" t="s">
        <v>265</v>
      </c>
      <c r="V36" s="79"/>
      <c r="W36" s="79"/>
      <c r="X36" s="79"/>
      <c r="Y36" s="79"/>
      <c r="Z36" s="79"/>
      <c r="AA36" s="79">
        <v>1</v>
      </c>
      <c r="AB36" s="79"/>
      <c r="AC36" s="5"/>
      <c r="AD36" s="79">
        <v>1</v>
      </c>
      <c r="AE36" s="79"/>
      <c r="AF36" s="79"/>
      <c r="AG36" s="79"/>
      <c r="AH36" s="79" t="s">
        <v>260</v>
      </c>
      <c r="AI36" s="78">
        <v>44894</v>
      </c>
      <c r="AJ36" s="79">
        <v>0</v>
      </c>
    </row>
    <row r="37" spans="1:37" s="1" customFormat="1" ht="87.75" customHeight="1">
      <c r="A37" s="87" t="s">
        <v>287</v>
      </c>
      <c r="B37" s="78">
        <v>44880</v>
      </c>
      <c r="C37" s="5" t="s">
        <v>260</v>
      </c>
      <c r="D37" s="79" t="s">
        <v>260</v>
      </c>
      <c r="E37" s="5" t="s">
        <v>285</v>
      </c>
      <c r="F37" s="79"/>
      <c r="G37" s="79">
        <v>1</v>
      </c>
      <c r="H37" s="79"/>
      <c r="I37" s="79"/>
      <c r="J37" s="79"/>
      <c r="K37" s="79"/>
      <c r="L37" s="79"/>
      <c r="M37" s="79"/>
      <c r="N37" s="79"/>
      <c r="O37" s="79"/>
      <c r="P37" s="79"/>
      <c r="Q37" s="87"/>
      <c r="R37" s="5" t="s">
        <v>216</v>
      </c>
      <c r="S37" s="104" t="s">
        <v>216</v>
      </c>
      <c r="T37" s="5" t="s">
        <v>286</v>
      </c>
      <c r="U37" s="5" t="s">
        <v>265</v>
      </c>
      <c r="V37" s="79"/>
      <c r="W37" s="79"/>
      <c r="X37" s="79"/>
      <c r="Y37" s="79"/>
      <c r="Z37" s="79"/>
      <c r="AA37" s="79">
        <v>1</v>
      </c>
      <c r="AB37" s="79"/>
      <c r="AC37" s="5"/>
      <c r="AD37" s="79">
        <v>1</v>
      </c>
      <c r="AE37" s="79"/>
      <c r="AF37" s="79"/>
      <c r="AG37" s="79"/>
      <c r="AH37" s="79" t="s">
        <v>260</v>
      </c>
      <c r="AI37" s="78">
        <v>44894</v>
      </c>
      <c r="AJ37" s="79">
        <v>0</v>
      </c>
    </row>
    <row r="38" spans="1:37" s="1" customFormat="1" ht="87.75" customHeight="1">
      <c r="A38" s="87" t="s">
        <v>284</v>
      </c>
      <c r="B38" s="78">
        <v>44880</v>
      </c>
      <c r="C38" s="5" t="s">
        <v>260</v>
      </c>
      <c r="D38" s="79" t="s">
        <v>260</v>
      </c>
      <c r="E38" s="5" t="s">
        <v>285</v>
      </c>
      <c r="F38" s="79"/>
      <c r="G38" s="79">
        <v>1</v>
      </c>
      <c r="H38" s="79"/>
      <c r="I38" s="79"/>
      <c r="J38" s="79"/>
      <c r="K38" s="79"/>
      <c r="L38" s="79"/>
      <c r="M38" s="79"/>
      <c r="N38" s="79"/>
      <c r="O38" s="79"/>
      <c r="P38" s="79"/>
      <c r="Q38" s="87"/>
      <c r="R38" s="5" t="s">
        <v>277</v>
      </c>
      <c r="S38" s="104" t="s">
        <v>216</v>
      </c>
      <c r="T38" s="5" t="s">
        <v>286</v>
      </c>
      <c r="U38" s="5" t="s">
        <v>265</v>
      </c>
      <c r="V38" s="79"/>
      <c r="W38" s="79"/>
      <c r="X38" s="79"/>
      <c r="Y38" s="79"/>
      <c r="Z38" s="79"/>
      <c r="AA38" s="79">
        <v>1</v>
      </c>
      <c r="AB38" s="79"/>
      <c r="AC38" s="5"/>
      <c r="AD38" s="79">
        <v>1</v>
      </c>
      <c r="AE38" s="79"/>
      <c r="AF38" s="79"/>
      <c r="AG38" s="79"/>
      <c r="AH38" s="79" t="s">
        <v>260</v>
      </c>
      <c r="AI38" s="78">
        <v>44894</v>
      </c>
      <c r="AJ38" s="79">
        <v>0</v>
      </c>
    </row>
    <row r="39" spans="1:37" s="1" customFormat="1" ht="87.75" customHeight="1">
      <c r="A39" s="87" t="s">
        <v>275</v>
      </c>
      <c r="B39" s="86" t="s">
        <v>280</v>
      </c>
      <c r="C39" s="5" t="s">
        <v>260</v>
      </c>
      <c r="D39" s="79" t="s">
        <v>260</v>
      </c>
      <c r="E39" s="5" t="s">
        <v>262</v>
      </c>
      <c r="F39" s="79"/>
      <c r="G39" s="79">
        <v>1</v>
      </c>
      <c r="H39" s="79"/>
      <c r="I39" s="79"/>
      <c r="J39" s="79"/>
      <c r="K39" s="79"/>
      <c r="L39" s="79"/>
      <c r="M39" s="79"/>
      <c r="N39" s="79"/>
      <c r="O39" s="79"/>
      <c r="P39" s="79"/>
      <c r="Q39" s="87"/>
      <c r="R39" s="5" t="s">
        <v>276</v>
      </c>
      <c r="S39" s="79" t="s">
        <v>277</v>
      </c>
      <c r="T39" s="5" t="s">
        <v>278</v>
      </c>
      <c r="U39" s="5" t="s">
        <v>265</v>
      </c>
      <c r="V39" s="79"/>
      <c r="W39" s="79"/>
      <c r="X39" s="79"/>
      <c r="Y39" s="79"/>
      <c r="Z39" s="79"/>
      <c r="AA39" s="79">
        <v>1</v>
      </c>
      <c r="AB39" s="79"/>
      <c r="AC39" s="5"/>
      <c r="AD39" s="79">
        <v>1</v>
      </c>
      <c r="AE39" s="79"/>
      <c r="AF39" s="79"/>
      <c r="AG39" s="79">
        <v>1</v>
      </c>
      <c r="AH39" s="79" t="s">
        <v>279</v>
      </c>
      <c r="AI39" s="78">
        <v>44876</v>
      </c>
      <c r="AJ39" s="79">
        <v>3</v>
      </c>
    </row>
    <row r="40" spans="1:37" s="81" customFormat="1" ht="42.75" customHeight="1">
      <c r="F40" s="82">
        <f t="shared" ref="F40:Q40" si="0">SUM(F10:F39)</f>
        <v>0</v>
      </c>
      <c r="G40" s="82">
        <f t="shared" si="0"/>
        <v>18</v>
      </c>
      <c r="H40" s="82">
        <f t="shared" si="0"/>
        <v>0</v>
      </c>
      <c r="I40" s="82">
        <f t="shared" si="0"/>
        <v>12</v>
      </c>
      <c r="J40" s="82">
        <f t="shared" si="0"/>
        <v>0</v>
      </c>
      <c r="K40" s="82">
        <f t="shared" si="0"/>
        <v>0</v>
      </c>
      <c r="L40" s="82">
        <f t="shared" si="0"/>
        <v>0</v>
      </c>
      <c r="M40" s="82">
        <f t="shared" si="0"/>
        <v>2</v>
      </c>
      <c r="N40" s="82">
        <f t="shared" si="0"/>
        <v>0</v>
      </c>
      <c r="O40" s="82">
        <f t="shared" si="0"/>
        <v>0</v>
      </c>
      <c r="P40" s="82">
        <f t="shared" si="0"/>
        <v>0</v>
      </c>
      <c r="Q40" s="82">
        <f t="shared" si="0"/>
        <v>0</v>
      </c>
      <c r="R40" s="83"/>
      <c r="U40" s="83"/>
      <c r="V40" s="82">
        <f>SUM(V10:V39)</f>
        <v>19</v>
      </c>
      <c r="W40" s="82">
        <f>SUM(W10:W22)</f>
        <v>0</v>
      </c>
      <c r="X40" s="82">
        <f>SUM(X10:X22)</f>
        <v>0</v>
      </c>
      <c r="Y40" s="82">
        <f>SUM(Y10:Y22)</f>
        <v>0</v>
      </c>
      <c r="Z40" s="82">
        <f>SUM(Z10:Z22)</f>
        <v>0</v>
      </c>
      <c r="AA40" s="82">
        <f t="shared" ref="AA40:AG40" si="1">SUM(AA10:AA39)</f>
        <v>17</v>
      </c>
      <c r="AB40" s="82">
        <f t="shared" si="1"/>
        <v>1</v>
      </c>
      <c r="AC40" s="82">
        <f t="shared" si="1"/>
        <v>11</v>
      </c>
      <c r="AD40" s="82">
        <f t="shared" si="1"/>
        <v>26</v>
      </c>
      <c r="AE40" s="82">
        <f t="shared" si="1"/>
        <v>4</v>
      </c>
      <c r="AF40" s="82">
        <f t="shared" si="1"/>
        <v>22</v>
      </c>
      <c r="AG40" s="82">
        <f t="shared" si="1"/>
        <v>1</v>
      </c>
      <c r="AJ40" s="84">
        <v>5.6</v>
      </c>
      <c r="AK40" s="81">
        <v>0</v>
      </c>
    </row>
    <row r="41" spans="1:37" ht="39" customHeight="1">
      <c r="A41"/>
      <c r="B41"/>
      <c r="C41" s="203" t="s">
        <v>96</v>
      </c>
      <c r="D41" s="203"/>
      <c r="E41" s="203"/>
      <c r="AJ41" s="123"/>
    </row>
    <row r="42" spans="1:37" ht="39" customHeight="1">
      <c r="A42"/>
      <c r="B42"/>
      <c r="C42" s="203" t="s">
        <v>0</v>
      </c>
      <c r="D42" s="203"/>
      <c r="E42" s="88">
        <v>30</v>
      </c>
    </row>
    <row r="43" spans="1:37" ht="39" customHeight="1">
      <c r="A43"/>
      <c r="B43"/>
      <c r="C43" s="203" t="s">
        <v>97</v>
      </c>
      <c r="D43" s="203"/>
      <c r="E43" s="76">
        <v>22</v>
      </c>
    </row>
    <row r="44" spans="1:37" ht="39" customHeight="1">
      <c r="A44"/>
      <c r="B44"/>
      <c r="C44" s="203" t="s">
        <v>98</v>
      </c>
      <c r="D44" s="203"/>
      <c r="E44" s="76">
        <v>1</v>
      </c>
    </row>
    <row r="45" spans="1:37" ht="39" customHeight="1">
      <c r="A45"/>
      <c r="B45"/>
      <c r="C45" s="203" t="s">
        <v>99</v>
      </c>
      <c r="D45" s="203"/>
      <c r="E45" s="85">
        <f>AJ40</f>
        <v>5.6</v>
      </c>
    </row>
    <row r="46" spans="1:37" ht="39" customHeight="1">
      <c r="A46"/>
      <c r="B46"/>
      <c r="C46" s="203" t="s">
        <v>100</v>
      </c>
      <c r="D46" s="203"/>
      <c r="E46" s="76">
        <v>18</v>
      </c>
    </row>
    <row r="47" spans="1:37" ht="39" customHeight="1">
      <c r="A47"/>
      <c r="B47"/>
      <c r="C47" s="203" t="s">
        <v>101</v>
      </c>
      <c r="D47" s="203"/>
      <c r="E47" s="76">
        <v>12</v>
      </c>
    </row>
    <row r="48" spans="1:37" ht="33.75" customHeight="1">
      <c r="A48"/>
      <c r="B48"/>
      <c r="C48" s="203" t="s">
        <v>102</v>
      </c>
      <c r="D48" s="203"/>
      <c r="E48" s="76">
        <v>17</v>
      </c>
    </row>
    <row r="49" spans="1:5" ht="39" customHeight="1">
      <c r="A49"/>
      <c r="B49"/>
      <c r="C49" s="203" t="s">
        <v>103</v>
      </c>
      <c r="D49" s="203"/>
      <c r="E49" s="76">
        <v>11</v>
      </c>
    </row>
    <row r="50" spans="1:5" ht="39" customHeight="1">
      <c r="A50"/>
      <c r="B50"/>
      <c r="C50" s="218"/>
      <c r="D50" s="218"/>
      <c r="E50" s="80"/>
    </row>
    <row r="51" spans="1:5">
      <c r="A51"/>
      <c r="B51"/>
    </row>
    <row r="52" spans="1:5">
      <c r="A52"/>
      <c r="B52"/>
    </row>
    <row r="53" spans="1:5">
      <c r="A53"/>
      <c r="B53"/>
    </row>
    <row r="54" spans="1:5">
      <c r="A54"/>
      <c r="B54"/>
    </row>
    <row r="55" spans="1:5">
      <c r="A55"/>
      <c r="B55"/>
    </row>
    <row r="56" spans="1:5">
      <c r="A56"/>
      <c r="B56"/>
    </row>
    <row r="57" spans="1:5">
      <c r="A57"/>
      <c r="B57"/>
    </row>
    <row r="58" spans="1:5">
      <c r="A58"/>
      <c r="B58"/>
    </row>
    <row r="59" spans="1:5">
      <c r="A59"/>
      <c r="B59"/>
    </row>
    <row r="60" spans="1:5">
      <c r="A60"/>
      <c r="B60"/>
    </row>
    <row r="61" spans="1:5">
      <c r="A61"/>
      <c r="B61"/>
    </row>
    <row r="62" spans="1:5">
      <c r="A62"/>
      <c r="B62"/>
    </row>
    <row r="63" spans="1:5">
      <c r="A63"/>
      <c r="B63"/>
    </row>
    <row r="64" spans="1:5">
      <c r="A64"/>
      <c r="B64"/>
    </row>
    <row r="65" spans="1:2">
      <c r="A65"/>
      <c r="B65"/>
    </row>
    <row r="66" spans="1:2">
      <c r="A66"/>
      <c r="B66"/>
    </row>
    <row r="67" spans="1:2">
      <c r="A67"/>
      <c r="B67"/>
    </row>
    <row r="68" spans="1:2">
      <c r="A68"/>
      <c r="B68"/>
    </row>
    <row r="69" spans="1:2">
      <c r="A69"/>
      <c r="B69"/>
    </row>
    <row r="70" spans="1:2">
      <c r="A70"/>
      <c r="B70"/>
    </row>
    <row r="71" spans="1:2">
      <c r="A71"/>
      <c r="B71"/>
    </row>
    <row r="72" spans="1:2">
      <c r="A72"/>
      <c r="B72"/>
    </row>
    <row r="73" spans="1:2">
      <c r="A73"/>
      <c r="B73"/>
    </row>
    <row r="74" spans="1:2">
      <c r="A74"/>
      <c r="B74"/>
    </row>
    <row r="75" spans="1:2">
      <c r="A75"/>
      <c r="B75"/>
    </row>
    <row r="76" spans="1:2">
      <c r="A76"/>
      <c r="B76"/>
    </row>
    <row r="77" spans="1:2">
      <c r="A77"/>
      <c r="B77"/>
    </row>
    <row r="78" spans="1:2">
      <c r="A78"/>
      <c r="B78"/>
    </row>
    <row r="79" spans="1:2">
      <c r="A79"/>
      <c r="B79"/>
    </row>
    <row r="80" spans="1:2">
      <c r="A80"/>
      <c r="B80"/>
    </row>
    <row r="81" spans="1:2">
      <c r="A81"/>
      <c r="B81"/>
    </row>
    <row r="82" spans="1:2">
      <c r="A82"/>
      <c r="B82"/>
    </row>
    <row r="83" spans="1:2">
      <c r="A83"/>
      <c r="B83"/>
    </row>
    <row r="84" spans="1:2">
      <c r="A84"/>
      <c r="B84"/>
    </row>
    <row r="85" spans="1:2">
      <c r="A85"/>
      <c r="B85"/>
    </row>
    <row r="86" spans="1:2">
      <c r="A86"/>
      <c r="B86"/>
    </row>
    <row r="87" spans="1:2">
      <c r="A87"/>
      <c r="B87"/>
    </row>
    <row r="88" spans="1:2">
      <c r="A88"/>
      <c r="B88"/>
    </row>
    <row r="89" spans="1:2">
      <c r="A89"/>
      <c r="B89"/>
    </row>
    <row r="90" spans="1:2">
      <c r="A90"/>
      <c r="B90"/>
    </row>
    <row r="91" spans="1:2">
      <c r="A91"/>
      <c r="B91"/>
    </row>
    <row r="92" spans="1:2">
      <c r="A92"/>
      <c r="B92"/>
    </row>
    <row r="93" spans="1:2">
      <c r="A93"/>
      <c r="B93"/>
    </row>
    <row r="94" spans="1:2">
      <c r="A94"/>
      <c r="B94"/>
    </row>
    <row r="95" spans="1:2">
      <c r="A95"/>
      <c r="B95"/>
    </row>
    <row r="96" spans="1:2">
      <c r="A96"/>
      <c r="B96"/>
    </row>
    <row r="97" spans="1:2">
      <c r="A97"/>
      <c r="B97"/>
    </row>
    <row r="98" spans="1:2">
      <c r="A98"/>
      <c r="B98"/>
    </row>
    <row r="99" spans="1:2">
      <c r="A99"/>
      <c r="B99"/>
    </row>
    <row r="100" spans="1:2">
      <c r="A100"/>
      <c r="B100"/>
    </row>
    <row r="101" spans="1:2">
      <c r="A101"/>
      <c r="B101"/>
    </row>
    <row r="102" spans="1:2">
      <c r="A102"/>
      <c r="B102"/>
    </row>
    <row r="103" spans="1:2">
      <c r="A103"/>
      <c r="B103"/>
    </row>
    <row r="104" spans="1:2">
      <c r="A104"/>
      <c r="B104"/>
    </row>
    <row r="105" spans="1:2">
      <c r="A105"/>
      <c r="B105"/>
    </row>
    <row r="106" spans="1:2">
      <c r="A106"/>
      <c r="B106"/>
    </row>
    <row r="107" spans="1:2">
      <c r="A107"/>
      <c r="B107"/>
    </row>
    <row r="108" spans="1:2">
      <c r="A108"/>
      <c r="B108"/>
    </row>
    <row r="109" spans="1:2">
      <c r="A109"/>
      <c r="B109"/>
    </row>
    <row r="110" spans="1:2">
      <c r="A110"/>
      <c r="B110"/>
    </row>
    <row r="111" spans="1:2">
      <c r="A111"/>
      <c r="B111"/>
    </row>
    <row r="112" spans="1:2">
      <c r="A112"/>
      <c r="B112"/>
    </row>
    <row r="113" spans="1:2">
      <c r="A113"/>
      <c r="B113"/>
    </row>
    <row r="114" spans="1:2">
      <c r="A114"/>
      <c r="B114"/>
    </row>
    <row r="115" spans="1:2">
      <c r="A115"/>
      <c r="B115"/>
    </row>
    <row r="116" spans="1:2">
      <c r="A116"/>
      <c r="B116"/>
    </row>
    <row r="117" spans="1:2">
      <c r="A117"/>
      <c r="B117"/>
    </row>
    <row r="118" spans="1:2">
      <c r="A118"/>
      <c r="B118"/>
    </row>
    <row r="119" spans="1:2">
      <c r="A119"/>
      <c r="B119"/>
    </row>
    <row r="120" spans="1:2">
      <c r="A120"/>
      <c r="B120"/>
    </row>
    <row r="121" spans="1:2">
      <c r="A121"/>
      <c r="B121"/>
    </row>
    <row r="122" spans="1:2">
      <c r="A122"/>
      <c r="B122"/>
    </row>
    <row r="123" spans="1:2">
      <c r="A123"/>
      <c r="B123"/>
    </row>
    <row r="124" spans="1:2">
      <c r="A124"/>
      <c r="B124"/>
    </row>
    <row r="125" spans="1:2">
      <c r="A125"/>
      <c r="B125"/>
    </row>
    <row r="126" spans="1:2">
      <c r="A126"/>
      <c r="B126"/>
    </row>
    <row r="127" spans="1:2">
      <c r="A127"/>
      <c r="B127"/>
    </row>
    <row r="128" spans="1:2">
      <c r="A128"/>
      <c r="B128"/>
    </row>
    <row r="129" spans="1:2">
      <c r="A129"/>
      <c r="B129"/>
    </row>
    <row r="130" spans="1:2">
      <c r="A130"/>
      <c r="B130"/>
    </row>
    <row r="131" spans="1:2">
      <c r="A131"/>
      <c r="B131"/>
    </row>
    <row r="132" spans="1:2">
      <c r="A132"/>
      <c r="B132"/>
    </row>
    <row r="133" spans="1:2">
      <c r="A133"/>
      <c r="B133"/>
    </row>
    <row r="134" spans="1:2">
      <c r="A134"/>
      <c r="B134"/>
    </row>
    <row r="135" spans="1:2">
      <c r="A135"/>
      <c r="B135"/>
    </row>
    <row r="136" spans="1:2">
      <c r="A136"/>
      <c r="B136"/>
    </row>
    <row r="137" spans="1:2">
      <c r="A137"/>
      <c r="B137"/>
    </row>
    <row r="138" spans="1:2">
      <c r="A138"/>
      <c r="B138"/>
    </row>
    <row r="139" spans="1:2">
      <c r="A139"/>
      <c r="B139"/>
    </row>
    <row r="140" spans="1:2">
      <c r="A140"/>
      <c r="B140"/>
    </row>
    <row r="141" spans="1:2">
      <c r="A141"/>
      <c r="B141"/>
    </row>
    <row r="142" spans="1:2">
      <c r="A142"/>
      <c r="B142"/>
    </row>
    <row r="143" spans="1:2">
      <c r="A143"/>
      <c r="B143"/>
    </row>
    <row r="144" spans="1:2">
      <c r="A144"/>
      <c r="B144"/>
    </row>
    <row r="145" spans="1:2">
      <c r="A145"/>
      <c r="B145"/>
    </row>
    <row r="146" spans="1:2">
      <c r="A146"/>
      <c r="B146"/>
    </row>
    <row r="147" spans="1:2">
      <c r="A147"/>
      <c r="B147"/>
    </row>
    <row r="148" spans="1:2">
      <c r="A148"/>
      <c r="B148"/>
    </row>
    <row r="149" spans="1:2">
      <c r="A149"/>
      <c r="B149"/>
    </row>
    <row r="150" spans="1:2">
      <c r="A150"/>
      <c r="B150"/>
    </row>
    <row r="151" spans="1:2">
      <c r="A151"/>
      <c r="B151"/>
    </row>
    <row r="152" spans="1:2">
      <c r="A152"/>
      <c r="B152"/>
    </row>
    <row r="153" spans="1:2">
      <c r="A153"/>
      <c r="B153"/>
    </row>
    <row r="154" spans="1:2">
      <c r="A154"/>
      <c r="B154"/>
    </row>
    <row r="155" spans="1:2">
      <c r="A155"/>
      <c r="B155"/>
    </row>
    <row r="156" spans="1:2">
      <c r="A156"/>
      <c r="B156"/>
    </row>
    <row r="157" spans="1:2">
      <c r="A157"/>
      <c r="B157"/>
    </row>
    <row r="158" spans="1:2">
      <c r="A158"/>
      <c r="B158"/>
    </row>
    <row r="159" spans="1:2">
      <c r="A159"/>
      <c r="B159"/>
    </row>
    <row r="160" spans="1:2">
      <c r="A160"/>
      <c r="B160"/>
    </row>
    <row r="161" spans="1:2">
      <c r="A161"/>
      <c r="B161"/>
    </row>
    <row r="162" spans="1:2">
      <c r="A162"/>
      <c r="B162"/>
    </row>
    <row r="163" spans="1:2">
      <c r="A163"/>
      <c r="B163"/>
    </row>
    <row r="164" spans="1:2">
      <c r="A164"/>
      <c r="B164"/>
    </row>
    <row r="165" spans="1:2">
      <c r="A165"/>
      <c r="B165"/>
    </row>
    <row r="166" spans="1:2">
      <c r="A166"/>
      <c r="B166"/>
    </row>
    <row r="167" spans="1:2">
      <c r="A167"/>
      <c r="B167"/>
    </row>
    <row r="168" spans="1:2">
      <c r="A168"/>
      <c r="B168"/>
    </row>
    <row r="169" spans="1:2">
      <c r="A169"/>
      <c r="B169"/>
    </row>
    <row r="170" spans="1:2">
      <c r="A170"/>
      <c r="B170"/>
    </row>
    <row r="171" spans="1:2">
      <c r="A171"/>
      <c r="B171"/>
    </row>
    <row r="172" spans="1:2">
      <c r="A172"/>
      <c r="B172"/>
    </row>
    <row r="173" spans="1:2">
      <c r="A173"/>
      <c r="B173"/>
    </row>
    <row r="174" spans="1:2">
      <c r="A174"/>
      <c r="B174"/>
    </row>
    <row r="175" spans="1:2">
      <c r="A175"/>
      <c r="B175"/>
    </row>
    <row r="176" spans="1:2">
      <c r="A176"/>
      <c r="B176"/>
    </row>
    <row r="177" spans="1:2">
      <c r="A177"/>
      <c r="B177"/>
    </row>
    <row r="178" spans="1:2">
      <c r="A178"/>
      <c r="B178"/>
    </row>
    <row r="179" spans="1:2">
      <c r="A179"/>
      <c r="B179"/>
    </row>
    <row r="180" spans="1:2">
      <c r="A180"/>
      <c r="B180"/>
    </row>
    <row r="181" spans="1:2">
      <c r="A181"/>
      <c r="B181"/>
    </row>
    <row r="182" spans="1:2">
      <c r="A182"/>
      <c r="B182"/>
    </row>
    <row r="183" spans="1:2">
      <c r="A183"/>
      <c r="B183"/>
    </row>
    <row r="184" spans="1:2">
      <c r="A184"/>
      <c r="B184"/>
    </row>
    <row r="185" spans="1:2">
      <c r="A185"/>
      <c r="B185"/>
    </row>
    <row r="186" spans="1:2">
      <c r="A186"/>
      <c r="B186"/>
    </row>
    <row r="187" spans="1:2">
      <c r="A187"/>
      <c r="B187"/>
    </row>
    <row r="188" spans="1:2">
      <c r="A188"/>
      <c r="B188"/>
    </row>
    <row r="189" spans="1:2">
      <c r="A189"/>
      <c r="B189"/>
    </row>
    <row r="190" spans="1:2">
      <c r="A190"/>
      <c r="B190"/>
    </row>
    <row r="191" spans="1:2">
      <c r="A191"/>
      <c r="B191"/>
    </row>
    <row r="192" spans="1:2">
      <c r="A192"/>
      <c r="B192"/>
    </row>
    <row r="193" spans="1:2">
      <c r="A193"/>
      <c r="B193"/>
    </row>
    <row r="194" spans="1:2">
      <c r="A194"/>
      <c r="B194"/>
    </row>
    <row r="195" spans="1:2">
      <c r="A195"/>
      <c r="B195"/>
    </row>
    <row r="196" spans="1:2">
      <c r="A196"/>
      <c r="B196"/>
    </row>
    <row r="197" spans="1:2">
      <c r="A197"/>
      <c r="B197"/>
    </row>
    <row r="198" spans="1:2">
      <c r="A198"/>
      <c r="B198"/>
    </row>
    <row r="199" spans="1:2">
      <c r="A199"/>
      <c r="B199"/>
    </row>
    <row r="200" spans="1:2">
      <c r="A200"/>
      <c r="B200"/>
    </row>
    <row r="201" spans="1:2">
      <c r="A201"/>
      <c r="B201"/>
    </row>
    <row r="202" spans="1:2">
      <c r="A202"/>
      <c r="B202"/>
    </row>
    <row r="203" spans="1:2">
      <c r="A203"/>
      <c r="B203"/>
    </row>
    <row r="204" spans="1:2">
      <c r="A204"/>
      <c r="B204"/>
    </row>
    <row r="205" spans="1:2">
      <c r="A205"/>
      <c r="B205"/>
    </row>
    <row r="206" spans="1:2">
      <c r="A206"/>
      <c r="B206"/>
    </row>
    <row r="207" spans="1:2">
      <c r="A207"/>
      <c r="B207"/>
    </row>
    <row r="208" spans="1:2">
      <c r="A208"/>
      <c r="B208"/>
    </row>
    <row r="209" spans="1:2">
      <c r="A209"/>
      <c r="B209"/>
    </row>
    <row r="210" spans="1:2">
      <c r="A210"/>
      <c r="B210"/>
    </row>
    <row r="211" spans="1:2">
      <c r="A211"/>
      <c r="B211"/>
    </row>
    <row r="212" spans="1:2">
      <c r="A212"/>
      <c r="B212"/>
    </row>
    <row r="213" spans="1:2">
      <c r="A213"/>
      <c r="B213"/>
    </row>
    <row r="214" spans="1:2">
      <c r="A214"/>
      <c r="B214"/>
    </row>
    <row r="215" spans="1:2">
      <c r="A215"/>
      <c r="B215"/>
    </row>
    <row r="216" spans="1:2">
      <c r="A216"/>
      <c r="B216"/>
    </row>
    <row r="217" spans="1:2">
      <c r="A217"/>
      <c r="B217"/>
    </row>
    <row r="218" spans="1:2">
      <c r="A218"/>
      <c r="B218"/>
    </row>
    <row r="219" spans="1:2">
      <c r="A219"/>
      <c r="B219"/>
    </row>
    <row r="220" spans="1:2">
      <c r="A220"/>
      <c r="B220"/>
    </row>
    <row r="221" spans="1:2">
      <c r="A221"/>
      <c r="B221"/>
    </row>
    <row r="222" spans="1:2">
      <c r="A222"/>
      <c r="B222"/>
    </row>
    <row r="223" spans="1:2">
      <c r="A223"/>
      <c r="B223"/>
    </row>
    <row r="224" spans="1:2">
      <c r="A224"/>
      <c r="B224"/>
    </row>
    <row r="225" spans="1:2">
      <c r="A225"/>
      <c r="B225"/>
    </row>
    <row r="226" spans="1:2">
      <c r="A226"/>
      <c r="B226"/>
    </row>
    <row r="227" spans="1:2">
      <c r="A227"/>
      <c r="B227"/>
    </row>
    <row r="228" spans="1:2">
      <c r="A228"/>
      <c r="B228"/>
    </row>
    <row r="229" spans="1:2">
      <c r="A229"/>
      <c r="B229"/>
    </row>
    <row r="230" spans="1:2">
      <c r="A230"/>
      <c r="B230"/>
    </row>
    <row r="231" spans="1:2">
      <c r="A231"/>
      <c r="B231"/>
    </row>
    <row r="232" spans="1:2">
      <c r="A232"/>
      <c r="B232"/>
    </row>
    <row r="233" spans="1:2">
      <c r="A233"/>
      <c r="B233"/>
    </row>
    <row r="234" spans="1:2">
      <c r="A234"/>
      <c r="B234"/>
    </row>
    <row r="235" spans="1:2">
      <c r="A235"/>
      <c r="B235"/>
    </row>
    <row r="236" spans="1:2">
      <c r="A236"/>
      <c r="B236"/>
    </row>
    <row r="237" spans="1:2">
      <c r="A237"/>
      <c r="B237"/>
    </row>
    <row r="238" spans="1:2">
      <c r="A238"/>
      <c r="B238"/>
    </row>
    <row r="239" spans="1:2">
      <c r="A239"/>
      <c r="B239"/>
    </row>
    <row r="240" spans="1:2">
      <c r="A240"/>
      <c r="B240"/>
    </row>
    <row r="241" spans="1:2">
      <c r="A241"/>
      <c r="B241"/>
    </row>
    <row r="242" spans="1:2">
      <c r="A242"/>
      <c r="B242"/>
    </row>
    <row r="243" spans="1:2">
      <c r="A243"/>
      <c r="B243"/>
    </row>
    <row r="244" spans="1:2">
      <c r="A244"/>
      <c r="B244"/>
    </row>
    <row r="245" spans="1:2">
      <c r="A245"/>
      <c r="B245"/>
    </row>
    <row r="246" spans="1:2">
      <c r="A246"/>
      <c r="B246"/>
    </row>
    <row r="247" spans="1:2">
      <c r="A247"/>
      <c r="B247"/>
    </row>
    <row r="248" spans="1:2">
      <c r="A248"/>
      <c r="B248"/>
    </row>
    <row r="249" spans="1:2">
      <c r="A249"/>
      <c r="B249"/>
    </row>
    <row r="250" spans="1:2">
      <c r="A250"/>
      <c r="B250"/>
    </row>
    <row r="251" spans="1:2">
      <c r="A251"/>
      <c r="B251"/>
    </row>
    <row r="252" spans="1:2">
      <c r="A252"/>
      <c r="B252"/>
    </row>
    <row r="253" spans="1:2">
      <c r="A253"/>
      <c r="B253"/>
    </row>
    <row r="254" spans="1:2">
      <c r="A254"/>
      <c r="B254"/>
    </row>
    <row r="255" spans="1:2">
      <c r="A255"/>
      <c r="B255"/>
    </row>
    <row r="256" spans="1:2">
      <c r="A256"/>
      <c r="B256"/>
    </row>
    <row r="257" spans="1:2">
      <c r="A257"/>
      <c r="B257"/>
    </row>
    <row r="258" spans="1:2">
      <c r="A258"/>
      <c r="B258"/>
    </row>
    <row r="259" spans="1:2">
      <c r="A259"/>
      <c r="B259"/>
    </row>
    <row r="260" spans="1:2">
      <c r="A260"/>
      <c r="B260"/>
    </row>
    <row r="261" spans="1:2">
      <c r="A261"/>
      <c r="B261"/>
    </row>
    <row r="262" spans="1:2">
      <c r="A262"/>
      <c r="B262"/>
    </row>
    <row r="263" spans="1:2">
      <c r="A263"/>
      <c r="B263"/>
    </row>
    <row r="264" spans="1:2">
      <c r="A264"/>
      <c r="B264"/>
    </row>
    <row r="265" spans="1:2">
      <c r="A265"/>
      <c r="B265"/>
    </row>
    <row r="266" spans="1:2">
      <c r="A266"/>
      <c r="B266"/>
    </row>
    <row r="267" spans="1:2">
      <c r="A267"/>
      <c r="B267"/>
    </row>
    <row r="268" spans="1:2">
      <c r="A268"/>
      <c r="B268"/>
    </row>
    <row r="269" spans="1:2">
      <c r="A269"/>
      <c r="B269"/>
    </row>
    <row r="270" spans="1:2">
      <c r="A270"/>
      <c r="B270"/>
    </row>
    <row r="271" spans="1:2">
      <c r="A271"/>
      <c r="B271"/>
    </row>
    <row r="272" spans="1:2">
      <c r="A272"/>
      <c r="B272"/>
    </row>
    <row r="273" spans="1:2">
      <c r="A273"/>
      <c r="B273"/>
    </row>
    <row r="274" spans="1:2">
      <c r="A274"/>
      <c r="B274"/>
    </row>
    <row r="275" spans="1:2">
      <c r="A275"/>
      <c r="B275"/>
    </row>
    <row r="276" spans="1:2">
      <c r="A276"/>
      <c r="B276"/>
    </row>
    <row r="277" spans="1:2">
      <c r="A277"/>
      <c r="B277"/>
    </row>
    <row r="278" spans="1:2">
      <c r="A278"/>
      <c r="B278"/>
    </row>
    <row r="279" spans="1:2">
      <c r="A279"/>
      <c r="B279"/>
    </row>
    <row r="280" spans="1:2">
      <c r="A280"/>
      <c r="B280"/>
    </row>
    <row r="281" spans="1:2">
      <c r="A281"/>
      <c r="B281"/>
    </row>
    <row r="282" spans="1:2">
      <c r="A282"/>
      <c r="B282"/>
    </row>
    <row r="283" spans="1:2">
      <c r="A283"/>
      <c r="B283"/>
    </row>
    <row r="284" spans="1:2">
      <c r="A284"/>
      <c r="B284"/>
    </row>
    <row r="285" spans="1:2">
      <c r="A285"/>
      <c r="B285"/>
    </row>
    <row r="286" spans="1:2">
      <c r="A286"/>
      <c r="B286"/>
    </row>
    <row r="287" spans="1:2">
      <c r="A287"/>
      <c r="B287"/>
    </row>
    <row r="288" spans="1:2">
      <c r="A288"/>
      <c r="B288"/>
    </row>
    <row r="289" spans="1:2">
      <c r="A289"/>
      <c r="B289"/>
    </row>
    <row r="290" spans="1:2">
      <c r="A290"/>
      <c r="B290"/>
    </row>
    <row r="291" spans="1:2">
      <c r="A291"/>
      <c r="B291"/>
    </row>
    <row r="292" spans="1:2">
      <c r="A292"/>
      <c r="B292"/>
    </row>
    <row r="293" spans="1:2">
      <c r="A293"/>
      <c r="B293"/>
    </row>
    <row r="294" spans="1:2">
      <c r="A294"/>
      <c r="B294"/>
    </row>
    <row r="295" spans="1:2">
      <c r="A295"/>
      <c r="B295"/>
    </row>
    <row r="296" spans="1:2">
      <c r="A296"/>
      <c r="B296"/>
    </row>
    <row r="297" spans="1:2">
      <c r="A297"/>
      <c r="B297"/>
    </row>
    <row r="298" spans="1:2">
      <c r="A298"/>
      <c r="B298"/>
    </row>
    <row r="299" spans="1:2">
      <c r="A299"/>
      <c r="B299"/>
    </row>
    <row r="300" spans="1:2">
      <c r="A300"/>
      <c r="B300"/>
    </row>
    <row r="301" spans="1:2">
      <c r="A301"/>
      <c r="B301"/>
    </row>
    <row r="302" spans="1:2">
      <c r="A302"/>
      <c r="B302"/>
    </row>
    <row r="303" spans="1:2">
      <c r="A303"/>
      <c r="B303"/>
    </row>
    <row r="304" spans="1:2">
      <c r="A304"/>
      <c r="B304"/>
    </row>
    <row r="305" spans="1:2">
      <c r="A305"/>
      <c r="B305"/>
    </row>
    <row r="306" spans="1:2">
      <c r="A306"/>
      <c r="B306"/>
    </row>
    <row r="307" spans="1:2">
      <c r="A307"/>
      <c r="B307"/>
    </row>
    <row r="308" spans="1:2">
      <c r="A308"/>
      <c r="B308"/>
    </row>
    <row r="309" spans="1:2">
      <c r="A309"/>
      <c r="B309"/>
    </row>
    <row r="310" spans="1:2">
      <c r="A310"/>
      <c r="B310"/>
    </row>
    <row r="311" spans="1:2">
      <c r="A311"/>
      <c r="B311"/>
    </row>
    <row r="312" spans="1:2">
      <c r="A312"/>
      <c r="B312"/>
    </row>
    <row r="313" spans="1:2">
      <c r="A313"/>
      <c r="B313"/>
    </row>
    <row r="314" spans="1:2">
      <c r="A314"/>
      <c r="B314"/>
    </row>
    <row r="315" spans="1:2">
      <c r="A315"/>
      <c r="B315"/>
    </row>
    <row r="316" spans="1:2">
      <c r="A316"/>
      <c r="B316"/>
    </row>
    <row r="317" spans="1:2">
      <c r="A317"/>
      <c r="B317"/>
    </row>
    <row r="318" spans="1:2">
      <c r="A318"/>
      <c r="B318"/>
    </row>
    <row r="319" spans="1:2">
      <c r="A319"/>
      <c r="B319"/>
    </row>
    <row r="320" spans="1:2">
      <c r="A320"/>
      <c r="B320"/>
    </row>
    <row r="321" spans="1:2">
      <c r="A321"/>
      <c r="B321"/>
    </row>
    <row r="322" spans="1:2">
      <c r="A322"/>
      <c r="B322"/>
    </row>
    <row r="323" spans="1:2">
      <c r="A323"/>
      <c r="B323"/>
    </row>
    <row r="324" spans="1:2">
      <c r="A324"/>
      <c r="B324"/>
    </row>
    <row r="325" spans="1:2">
      <c r="A325"/>
      <c r="B325"/>
    </row>
    <row r="326" spans="1:2">
      <c r="A326"/>
      <c r="B326"/>
    </row>
    <row r="327" spans="1:2">
      <c r="A327"/>
      <c r="B327"/>
    </row>
    <row r="328" spans="1:2">
      <c r="A328"/>
      <c r="B328"/>
    </row>
    <row r="329" spans="1:2">
      <c r="A329"/>
      <c r="B329"/>
    </row>
    <row r="330" spans="1:2">
      <c r="A330"/>
      <c r="B330"/>
    </row>
    <row r="331" spans="1:2">
      <c r="A331"/>
      <c r="B331"/>
    </row>
    <row r="332" spans="1:2">
      <c r="A332"/>
      <c r="B332"/>
    </row>
    <row r="333" spans="1:2">
      <c r="A333"/>
      <c r="B333"/>
    </row>
    <row r="334" spans="1:2">
      <c r="A334"/>
      <c r="B334"/>
    </row>
    <row r="335" spans="1:2">
      <c r="A335"/>
      <c r="B335"/>
    </row>
    <row r="336" spans="1:2">
      <c r="A336"/>
      <c r="B336"/>
    </row>
    <row r="337" spans="1:2">
      <c r="A337"/>
      <c r="B337"/>
    </row>
    <row r="338" spans="1:2">
      <c r="A338"/>
      <c r="B338"/>
    </row>
    <row r="339" spans="1:2">
      <c r="A339"/>
      <c r="B339"/>
    </row>
    <row r="340" spans="1:2">
      <c r="A340"/>
      <c r="B340"/>
    </row>
    <row r="341" spans="1:2">
      <c r="A341"/>
      <c r="B341"/>
    </row>
    <row r="342" spans="1:2">
      <c r="A342"/>
      <c r="B342"/>
    </row>
    <row r="343" spans="1:2">
      <c r="A343"/>
      <c r="B343"/>
    </row>
    <row r="344" spans="1:2">
      <c r="A344"/>
      <c r="B344"/>
    </row>
    <row r="345" spans="1:2">
      <c r="A345"/>
      <c r="B345"/>
    </row>
    <row r="346" spans="1:2">
      <c r="A346"/>
      <c r="B346"/>
    </row>
    <row r="347" spans="1:2">
      <c r="A347"/>
      <c r="B347"/>
    </row>
    <row r="348" spans="1:2">
      <c r="A348"/>
      <c r="B348"/>
    </row>
    <row r="349" spans="1:2">
      <c r="A349"/>
      <c r="B349"/>
    </row>
    <row r="350" spans="1:2">
      <c r="A350"/>
      <c r="B350"/>
    </row>
    <row r="351" spans="1:2">
      <c r="A351"/>
      <c r="B351"/>
    </row>
    <row r="352" spans="1:2">
      <c r="A352"/>
      <c r="B352"/>
    </row>
    <row r="353" spans="1:2">
      <c r="A353"/>
      <c r="B353"/>
    </row>
    <row r="354" spans="1:2">
      <c r="A354"/>
      <c r="B354"/>
    </row>
    <row r="355" spans="1:2">
      <c r="A355"/>
      <c r="B355"/>
    </row>
    <row r="356" spans="1:2">
      <c r="A356"/>
      <c r="B356"/>
    </row>
    <row r="357" spans="1:2">
      <c r="A357"/>
      <c r="B357"/>
    </row>
    <row r="358" spans="1:2">
      <c r="A358"/>
      <c r="B358"/>
    </row>
    <row r="359" spans="1:2">
      <c r="A359"/>
      <c r="B359"/>
    </row>
    <row r="360" spans="1:2">
      <c r="A360"/>
      <c r="B360"/>
    </row>
    <row r="361" spans="1:2">
      <c r="A361"/>
      <c r="B361"/>
    </row>
    <row r="362" spans="1:2">
      <c r="A362"/>
      <c r="B362"/>
    </row>
    <row r="363" spans="1:2">
      <c r="A363"/>
      <c r="B363"/>
    </row>
    <row r="364" spans="1:2">
      <c r="A364"/>
      <c r="B364"/>
    </row>
    <row r="365" spans="1:2">
      <c r="A365"/>
      <c r="B365"/>
    </row>
    <row r="366" spans="1:2">
      <c r="A366"/>
      <c r="B366"/>
    </row>
    <row r="367" spans="1:2">
      <c r="A367"/>
      <c r="B367"/>
    </row>
    <row r="368" spans="1:2">
      <c r="A368"/>
      <c r="B368"/>
    </row>
    <row r="369" spans="1:2">
      <c r="A369"/>
      <c r="B369"/>
    </row>
    <row r="370" spans="1:2">
      <c r="A370"/>
      <c r="B370"/>
    </row>
    <row r="371" spans="1:2">
      <c r="A371"/>
      <c r="B371"/>
    </row>
    <row r="372" spans="1:2">
      <c r="A372"/>
      <c r="B372"/>
    </row>
    <row r="373" spans="1:2">
      <c r="A373"/>
      <c r="B373"/>
    </row>
    <row r="374" spans="1:2">
      <c r="A374"/>
      <c r="B374"/>
    </row>
    <row r="375" spans="1:2">
      <c r="A375"/>
      <c r="B375"/>
    </row>
    <row r="376" spans="1:2">
      <c r="A376"/>
      <c r="B376"/>
    </row>
    <row r="377" spans="1:2">
      <c r="A377"/>
      <c r="B377"/>
    </row>
    <row r="378" spans="1:2">
      <c r="A378"/>
      <c r="B378"/>
    </row>
    <row r="379" spans="1:2">
      <c r="A379"/>
      <c r="B379"/>
    </row>
    <row r="380" spans="1:2">
      <c r="A380"/>
      <c r="B380"/>
    </row>
    <row r="381" spans="1:2">
      <c r="A381"/>
      <c r="B381"/>
    </row>
    <row r="382" spans="1:2">
      <c r="A382"/>
      <c r="B382"/>
    </row>
    <row r="383" spans="1:2">
      <c r="A383"/>
      <c r="B383"/>
    </row>
    <row r="384" spans="1:2">
      <c r="A384"/>
      <c r="B384"/>
    </row>
    <row r="385" spans="1:2">
      <c r="A385"/>
      <c r="B385"/>
    </row>
    <row r="386" spans="1:2">
      <c r="A386"/>
      <c r="B386"/>
    </row>
    <row r="387" spans="1:2">
      <c r="A387"/>
      <c r="B387"/>
    </row>
    <row r="388" spans="1:2">
      <c r="A388"/>
      <c r="B388"/>
    </row>
    <row r="389" spans="1:2">
      <c r="A389"/>
      <c r="B389"/>
    </row>
    <row r="390" spans="1:2">
      <c r="A390"/>
      <c r="B390"/>
    </row>
    <row r="391" spans="1:2">
      <c r="A391"/>
      <c r="B391"/>
    </row>
    <row r="392" spans="1:2">
      <c r="A392"/>
      <c r="B392"/>
    </row>
    <row r="393" spans="1:2">
      <c r="A393"/>
      <c r="B393"/>
    </row>
    <row r="394" spans="1:2">
      <c r="A394"/>
      <c r="B394"/>
    </row>
    <row r="395" spans="1:2">
      <c r="A395"/>
      <c r="B395"/>
    </row>
    <row r="396" spans="1:2">
      <c r="A396"/>
      <c r="B396"/>
    </row>
    <row r="397" spans="1:2">
      <c r="A397"/>
      <c r="B397"/>
    </row>
    <row r="398" spans="1:2">
      <c r="A398"/>
      <c r="B398"/>
    </row>
    <row r="399" spans="1:2">
      <c r="A399"/>
      <c r="B399"/>
    </row>
    <row r="400" spans="1:2">
      <c r="A400"/>
      <c r="B400"/>
    </row>
    <row r="401" spans="1:2">
      <c r="A401"/>
      <c r="B401"/>
    </row>
    <row r="402" spans="1:2">
      <c r="A402"/>
      <c r="B402"/>
    </row>
    <row r="403" spans="1:2">
      <c r="A403"/>
      <c r="B403"/>
    </row>
    <row r="404" spans="1:2">
      <c r="A404"/>
      <c r="B404"/>
    </row>
    <row r="405" spans="1:2">
      <c r="A405"/>
      <c r="B405"/>
    </row>
    <row r="406" spans="1:2">
      <c r="A406"/>
      <c r="B406"/>
    </row>
    <row r="407" spans="1:2">
      <c r="A407"/>
      <c r="B407"/>
    </row>
    <row r="408" spans="1:2">
      <c r="A408"/>
      <c r="B408"/>
    </row>
    <row r="409" spans="1:2">
      <c r="A409"/>
      <c r="B409"/>
    </row>
    <row r="410" spans="1:2">
      <c r="A410"/>
      <c r="B410"/>
    </row>
    <row r="411" spans="1:2">
      <c r="A411"/>
      <c r="B411"/>
    </row>
    <row r="412" spans="1:2">
      <c r="A412"/>
      <c r="B412"/>
    </row>
    <row r="413" spans="1:2">
      <c r="A413"/>
      <c r="B413"/>
    </row>
    <row r="414" spans="1:2">
      <c r="A414"/>
      <c r="B414"/>
    </row>
    <row r="415" spans="1:2">
      <c r="A415"/>
      <c r="B415"/>
    </row>
    <row r="416" spans="1:2">
      <c r="A416"/>
      <c r="B416"/>
    </row>
    <row r="417" spans="1:2">
      <c r="A417"/>
      <c r="B417"/>
    </row>
    <row r="418" spans="1:2">
      <c r="A418"/>
      <c r="B418"/>
    </row>
    <row r="419" spans="1:2">
      <c r="A419"/>
      <c r="B419"/>
    </row>
    <row r="420" spans="1:2">
      <c r="A420"/>
      <c r="B420"/>
    </row>
    <row r="421" spans="1:2">
      <c r="A421"/>
      <c r="B421"/>
    </row>
    <row r="422" spans="1:2">
      <c r="A422"/>
      <c r="B422"/>
    </row>
  </sheetData>
  <mergeCells count="64">
    <mergeCell ref="C48:D48"/>
    <mergeCell ref="C49:D49"/>
    <mergeCell ref="C50:D50"/>
    <mergeCell ref="C42:D42"/>
    <mergeCell ref="C43:D43"/>
    <mergeCell ref="C44:D44"/>
    <mergeCell ref="C45:D45"/>
    <mergeCell ref="C46:D46"/>
    <mergeCell ref="C47:D47"/>
    <mergeCell ref="AD7:AD8"/>
    <mergeCell ref="AE7:AE8"/>
    <mergeCell ref="AF7:AF8"/>
    <mergeCell ref="AG7:AG8"/>
    <mergeCell ref="A9:AJ9"/>
    <mergeCell ref="P7:P8"/>
    <mergeCell ref="Q7:Q8"/>
    <mergeCell ref="Z6:Z8"/>
    <mergeCell ref="AH5:AH8"/>
    <mergeCell ref="AI5:AI8"/>
    <mergeCell ref="AJ5:AJ8"/>
    <mergeCell ref="AD5:AE6"/>
    <mergeCell ref="AF5:AG6"/>
    <mergeCell ref="A5:A8"/>
    <mergeCell ref="B5:B8"/>
    <mergeCell ref="H6:H8"/>
    <mergeCell ref="I6:I8"/>
    <mergeCell ref="C5:E5"/>
    <mergeCell ref="C41:E41"/>
    <mergeCell ref="L7:L8"/>
    <mergeCell ref="F5:K5"/>
    <mergeCell ref="L5:Q5"/>
    <mergeCell ref="C6:C8"/>
    <mergeCell ref="D6:D8"/>
    <mergeCell ref="E6:E8"/>
    <mergeCell ref="F6:F8"/>
    <mergeCell ref="G6:G8"/>
    <mergeCell ref="V6:V8"/>
    <mergeCell ref="W6:W8"/>
    <mergeCell ref="X6:X8"/>
    <mergeCell ref="Y6:Y8"/>
    <mergeCell ref="S5:S8"/>
    <mergeCell ref="T5:T8"/>
    <mergeCell ref="U5:U8"/>
    <mergeCell ref="V5:AC5"/>
    <mergeCell ref="AA6:AC6"/>
    <mergeCell ref="AA7:AA8"/>
    <mergeCell ref="AB7:AB8"/>
    <mergeCell ref="AC7:AC8"/>
    <mergeCell ref="R5:R8"/>
    <mergeCell ref="J6:J8"/>
    <mergeCell ref="K6:K8"/>
    <mergeCell ref="L6:M6"/>
    <mergeCell ref="N6:O6"/>
    <mergeCell ref="P6:Q6"/>
    <mergeCell ref="O7:O8"/>
    <mergeCell ref="M7:M8"/>
    <mergeCell ref="N7:N8"/>
    <mergeCell ref="A1:B4"/>
    <mergeCell ref="C1:AH2"/>
    <mergeCell ref="AI1:AJ1"/>
    <mergeCell ref="AI2:AJ2"/>
    <mergeCell ref="C3:AH4"/>
    <mergeCell ref="AI3:AJ3"/>
    <mergeCell ref="AI4:AJ4"/>
  </mergeCells>
  <hyperlinks>
    <hyperlink ref="D23" r:id="rId1" xr:uid="{651C3E42-48A4-4420-9555-29EA14351777}"/>
    <hyperlink ref="D24" r:id="rId2" xr:uid="{289FC40B-197A-4B7B-9BB9-67B1661CF566}"/>
    <hyperlink ref="D25" r:id="rId3" xr:uid="{66725433-1046-4E9B-9F2D-2BAFDAC20029}"/>
    <hyperlink ref="D26" r:id="rId4" xr:uid="{1BF0E447-4461-43A3-BEC6-6BF1B69BBD8C}"/>
  </hyperlinks>
  <printOptions horizontalCentered="1"/>
  <pageMargins left="0.23622047244094491" right="0.23622047244094491" top="0.74803149606299213" bottom="0.74803149606299213" header="0.31496062992125984" footer="0.31496062992125984"/>
  <pageSetup scale="22" fitToHeight="0" orientation="landscape"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D6:G60"/>
  <sheetViews>
    <sheetView tabSelected="1" zoomScale="85" zoomScaleNormal="85" workbookViewId="0">
      <selection activeCell="D17" sqref="D17:F20"/>
    </sheetView>
  </sheetViews>
  <sheetFormatPr baseColWidth="10" defaultRowHeight="14.5"/>
  <cols>
    <col min="4" max="4" width="32.1796875" customWidth="1"/>
    <col min="5" max="5" width="13.7265625" customWidth="1"/>
    <col min="6" max="6" width="20.1796875" customWidth="1"/>
  </cols>
  <sheetData>
    <row r="6" spans="4:6" ht="15" thickBot="1"/>
    <row r="7" spans="4:6" ht="15" thickBot="1">
      <c r="D7" s="9" t="s">
        <v>53</v>
      </c>
      <c r="E7" s="10" t="s">
        <v>54</v>
      </c>
      <c r="F7" s="10" t="s">
        <v>55</v>
      </c>
    </row>
    <row r="8" spans="4:6" ht="15" thickBot="1">
      <c r="D8" s="11" t="s">
        <v>28</v>
      </c>
      <c r="E8" s="12">
        <v>18</v>
      </c>
      <c r="F8" s="13">
        <f>E8/E11</f>
        <v>0.6</v>
      </c>
    </row>
    <row r="9" spans="4:6" ht="15" thickBot="1">
      <c r="D9" s="11" t="s">
        <v>26</v>
      </c>
      <c r="E9" s="12">
        <v>12</v>
      </c>
      <c r="F9" s="13">
        <f>E9/E11</f>
        <v>0.4</v>
      </c>
    </row>
    <row r="10" spans="4:6" ht="15" thickBot="1">
      <c r="D10" s="11" t="s">
        <v>15</v>
      </c>
      <c r="E10" s="12">
        <v>0</v>
      </c>
      <c r="F10" s="13">
        <f>E10/E11</f>
        <v>0</v>
      </c>
    </row>
    <row r="11" spans="4:6" ht="15" thickBot="1">
      <c r="D11" s="11" t="s">
        <v>57</v>
      </c>
      <c r="E11" s="12">
        <f>SUM(E8:E10)</f>
        <v>30</v>
      </c>
      <c r="F11" s="14">
        <f>SUM(F8:F10)</f>
        <v>1</v>
      </c>
    </row>
    <row r="16" spans="4:6" ht="15" thickBot="1"/>
    <row r="17" spans="4:6" ht="15" thickBot="1">
      <c r="D17" s="15" t="s">
        <v>58</v>
      </c>
      <c r="E17" s="16" t="s">
        <v>54</v>
      </c>
      <c r="F17" s="16" t="s">
        <v>55</v>
      </c>
    </row>
    <row r="18" spans="4:6" ht="15" thickBot="1">
      <c r="D18" s="11" t="s">
        <v>60</v>
      </c>
      <c r="E18" s="12">
        <v>17</v>
      </c>
      <c r="F18" s="13">
        <f>E18/E20</f>
        <v>0.6071428571428571</v>
      </c>
    </row>
    <row r="19" spans="4:6" ht="15" thickBot="1">
      <c r="D19" s="11" t="s">
        <v>61</v>
      </c>
      <c r="E19" s="12">
        <v>11</v>
      </c>
      <c r="F19" s="13">
        <f>E19/E20</f>
        <v>0.39285714285714285</v>
      </c>
    </row>
    <row r="20" spans="4:6" ht="15" thickBot="1">
      <c r="D20" s="11" t="s">
        <v>57</v>
      </c>
      <c r="E20" s="12">
        <f>SUM(E18:E19)</f>
        <v>28</v>
      </c>
      <c r="F20" s="14">
        <v>1</v>
      </c>
    </row>
    <row r="21" spans="4:6">
      <c r="D21" s="219"/>
      <c r="E21" s="219"/>
      <c r="F21" s="219"/>
    </row>
    <row r="22" spans="4:6">
      <c r="D22" s="69"/>
      <c r="E22" s="69"/>
      <c r="F22" s="69"/>
    </row>
    <row r="23" spans="4:6">
      <c r="D23" s="70"/>
      <c r="E23" s="71"/>
      <c r="F23" s="72"/>
    </row>
    <row r="24" spans="4:6">
      <c r="D24" s="70"/>
      <c r="E24" s="71"/>
      <c r="F24" s="71"/>
    </row>
    <row r="25" spans="4:6">
      <c r="D25" s="71"/>
      <c r="E25" s="71"/>
      <c r="F25" s="72"/>
    </row>
    <row r="28" spans="4:6">
      <c r="D28" s="69"/>
      <c r="E28" s="69"/>
      <c r="F28" s="69"/>
    </row>
    <row r="29" spans="4:6">
      <c r="D29" s="73"/>
      <c r="E29" s="71"/>
      <c r="F29" s="74"/>
    </row>
    <row r="30" spans="4:6">
      <c r="D30" s="73"/>
      <c r="E30" s="71"/>
      <c r="F30" s="74"/>
    </row>
    <row r="31" spans="4:6">
      <c r="D31" s="73"/>
      <c r="E31" s="71"/>
      <c r="F31" s="74"/>
    </row>
    <row r="34" spans="4:7" ht="15" thickBot="1"/>
    <row r="35" spans="4:7" ht="15" thickBot="1">
      <c r="D35" s="18"/>
      <c r="E35" s="16"/>
      <c r="F35" s="16"/>
      <c r="G35" s="16"/>
    </row>
    <row r="36" spans="4:7" ht="51" customHeight="1" thickBot="1">
      <c r="D36" s="19"/>
      <c r="E36" s="20"/>
      <c r="F36" s="12"/>
      <c r="G36" s="13"/>
    </row>
    <row r="37" spans="4:7" ht="15" thickBot="1">
      <c r="D37" s="21"/>
      <c r="E37" s="20"/>
      <c r="F37" s="12"/>
      <c r="G37" s="13"/>
    </row>
    <row r="38" spans="4:7" ht="15" thickBot="1">
      <c r="D38" s="19"/>
      <c r="E38" s="20"/>
      <c r="F38" s="12"/>
      <c r="G38" s="13"/>
    </row>
    <row r="39" spans="4:7" ht="15" thickBot="1">
      <c r="D39" s="19"/>
      <c r="E39" s="20"/>
      <c r="F39" s="12"/>
      <c r="G39" s="13"/>
    </row>
    <row r="40" spans="4:7" ht="15" thickBot="1">
      <c r="D40" s="11"/>
      <c r="E40" s="22"/>
      <c r="F40" s="12"/>
      <c r="G40" s="14"/>
    </row>
    <row r="48" spans="4:7" ht="15" thickBot="1"/>
    <row r="49" spans="4:6" ht="15" thickBot="1">
      <c r="D49" s="9" t="s">
        <v>53</v>
      </c>
      <c r="E49" s="10" t="s">
        <v>54</v>
      </c>
      <c r="F49" s="10" t="s">
        <v>55</v>
      </c>
    </row>
    <row r="50" spans="4:6" ht="15" thickBot="1">
      <c r="D50" s="11" t="s">
        <v>28</v>
      </c>
      <c r="E50" s="12">
        <v>0</v>
      </c>
      <c r="F50" s="23">
        <f>E50/E53</f>
        <v>0</v>
      </c>
    </row>
    <row r="51" spans="4:6" ht="15" thickBot="1">
      <c r="D51" s="11" t="s">
        <v>26</v>
      </c>
      <c r="E51" s="12">
        <v>9</v>
      </c>
      <c r="F51" s="23">
        <f>E51/E53</f>
        <v>0.375</v>
      </c>
    </row>
    <row r="52" spans="4:6" ht="15" thickBot="1">
      <c r="D52" s="11" t="s">
        <v>56</v>
      </c>
      <c r="E52" s="12">
        <v>15</v>
      </c>
      <c r="F52" s="23">
        <f>E52/E53</f>
        <v>0.625</v>
      </c>
    </row>
    <row r="53" spans="4:6" ht="15" thickBot="1">
      <c r="D53" s="11" t="s">
        <v>57</v>
      </c>
      <c r="E53" s="12">
        <f>SUM(E50:E52)</f>
        <v>24</v>
      </c>
      <c r="F53" s="24">
        <f>SUM(F50:F52)</f>
        <v>1</v>
      </c>
    </row>
    <row r="56" spans="4:6" ht="15" thickBot="1"/>
    <row r="57" spans="4:6" ht="15" thickBot="1">
      <c r="D57" s="15" t="s">
        <v>58</v>
      </c>
      <c r="E57" s="16" t="s">
        <v>54</v>
      </c>
      <c r="F57" s="16" t="s">
        <v>55</v>
      </c>
    </row>
    <row r="58" spans="4:6" ht="15" thickBot="1">
      <c r="D58" s="11" t="s">
        <v>60</v>
      </c>
      <c r="E58" s="12">
        <v>0</v>
      </c>
      <c r="F58" s="17" t="e">
        <f>E58/E60</f>
        <v>#DIV/0!</v>
      </c>
    </row>
    <row r="59" spans="4:6" ht="15" thickBot="1">
      <c r="D59" s="11" t="s">
        <v>61</v>
      </c>
      <c r="E59" s="12">
        <v>0</v>
      </c>
      <c r="F59" s="17" t="e">
        <f>E59/E60</f>
        <v>#DIV/0!</v>
      </c>
    </row>
    <row r="60" spans="4:6" ht="15" thickBot="1">
      <c r="D60" s="11" t="s">
        <v>57</v>
      </c>
      <c r="E60" s="12">
        <v>0</v>
      </c>
      <c r="F60" s="17" t="e">
        <f>SUM(F58:F59)</f>
        <v>#DIV/0!</v>
      </c>
    </row>
  </sheetData>
  <mergeCells count="1">
    <mergeCell ref="D21:F2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FESTIVOS</vt:lpstr>
      <vt:lpstr>CONSOLIDADO PETICIONES</vt:lpstr>
      <vt:lpstr>PETICIONES noviembre</vt:lpstr>
      <vt:lpstr>GRAFICOS (3)</vt:lpstr>
      <vt:lpstr>'PETICIONES noviembre'!Área_de_impresión</vt:lpstr>
      <vt:lpstr>'PETICIONES noviembre'!INSTALACION</vt:lpstr>
      <vt:lpstr>'PETICIONES noviembre'!PRESTACION</vt:lpstr>
      <vt:lpstr>'PETICIONES noviembre'!Títulos_a_imprimir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Carito</dc:creator>
  <cp:lastModifiedBy>ERIKA OSORIO</cp:lastModifiedBy>
  <dcterms:created xsi:type="dcterms:W3CDTF">2022-03-31T22:05:39Z</dcterms:created>
  <dcterms:modified xsi:type="dcterms:W3CDTF">2022-12-05T19:14:13Z</dcterms:modified>
</cp:coreProperties>
</file>